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Flows'!$A$1:$E$60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<sst xmlns="http://schemas.openxmlformats.org/spreadsheetml/2006/main" count="195" uniqueCount="150">
  <si>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</si>
  <si>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</si>
  <si>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</si>
  <si>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</si>
  <si>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</si>
  <si>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</si>
  <si>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</si>
  <si>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</si>
  <si>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</si>
  <si>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</si>
  <si>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</si>
  <si>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</si>
  <si>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</si>
  <si>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</si>
  <si>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</si>
  <si>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</si>
  <si>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</si>
  <si>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</si>
  <si>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</si>
  <si>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</si>
  <si>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</si>
  <si>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</si>
  <si>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</si>
  <si>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</si>
  <si>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</si>
  <si>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</si>
  <si>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</si>
  <si>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</si>
  <si>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</si>
  <si>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</si>
  <si>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</si>
  <si>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</si>
  <si>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</si>
  <si>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</si>
  <si>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</si>
  <si>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</si>
  <si>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</si>
  <si>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</si>
  <si>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</si>
  <si>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</si>
  <si>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</si>
  <si>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</si>
  <si>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</si>
  <si>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</si>
  <si>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</si>
  <si>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</si>
  <si>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</si>
  <si>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</si>
  <si>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</si>
  <si>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</si>
  <si>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</si>
  <si>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</si>
  <si>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</si>
  <si>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</si>
  <si>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</si>
  <si>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</si>
  <si>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</si>
  <si>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</si>
  <si>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</si>
  <si>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</si>
  <si>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</si>
  <si>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</si>
  <si>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</si>
  <si>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</si>
  <si>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</si>
  <si>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</si>
  <si>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</si>
  <si>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</si>
  <si>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</si>
  <si>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</si>
  <si>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</si>
  <si>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</si>
  <si>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</si>
  <si>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</si>
  <si>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</si>
  <si>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</si>
  <si>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</si>
  <si>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</si>
  <si>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</si>
  <si>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</si>
  <si>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</si>
  <si>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</si>
  <si>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</si>
  <si>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</si>
  <si>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</si>
  <si>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</si>
  <si>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</si>
  <si>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</si>
  <si>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</si>
  <si>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</si>
  <si>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</si>
  <si>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</si>
  <si>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</si>
  <si>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</si>
  <si>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</si>
  <si>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</si>
  <si>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</si>
  <si>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</si>
  <si>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</si>
  <si>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</si>
  <si>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</si>
  <si>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</si>
  <si>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</si>
  <si>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</si>
  <si>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</si>
  <si>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Balance at 1 July 2011</t>
  </si>
  <si>
    <t>FYE 2012</t>
  </si>
  <si>
    <t>with the Audited Financial Statements for the year ended 30 June 2012 and</t>
  </si>
  <si>
    <t>30.6.2012</t>
  </si>
  <si>
    <t>Deferred tax liabilities</t>
  </si>
  <si>
    <t>Balance at 1 July 2012</t>
  </si>
  <si>
    <t xml:space="preserve">  with the Audited Financial Statements for the year ended 30 June 2012 and</t>
  </si>
  <si>
    <t xml:space="preserve">   with the Audited Financial Statements for the year ended 30 June 2012 and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</si>
  <si>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</si>
  <si>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</si>
  <si>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</si>
  <si>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</si>
  <si>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</si>
  <si>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</si>
  <si>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- Other non-cash and non-operating items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</si>
  <si>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</si>
  <si>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</si>
  <si>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</si>
  <si>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</si>
  <si>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</si>
  <si>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</si>
  <si>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</si>
  <si>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</si>
  <si>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</si>
  <si>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</si>
  <si>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</si>
  <si>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</si>
  <si>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</si>
  <si>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</si>
  <si>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</si>
  <si>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</si>
  <si>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</si>
  <si>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</si>
  <si>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</si>
  <si>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</si>
  <si>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</si>
  <si>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FYE 2013</t>
  </si>
  <si>
    <t>31.3.2012</t>
  </si>
  <si>
    <t>31.3.2013</t>
  </si>
  <si>
    <t>FOR THE THIRD QUARTER ENDED 31 MARCH 2013</t>
  </si>
  <si>
    <t>AS AT 31 MARCH 2013</t>
  </si>
  <si>
    <t>9-month period ended 31 March 2012</t>
  </si>
  <si>
    <t>Balance at 31 March 2012</t>
  </si>
  <si>
    <t>9-month period ended 31 March 2013</t>
  </si>
  <si>
    <t>Balance at 31 March 2013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</si>
</sst>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  <xf numFmtId="49" fontId="5" fillId="33" borderId="0" xfId="42" applyNumberFormat="1" applyFont="1" applyFill="1" applyBorder="1" applyAlignment="1">
      <alignment/>
    </xf>
    <xf numFmtId="185" fontId="18" fillId="33" borderId="0" xfId="42" applyNumberFormat="1" applyFont="1" applyFill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5" fillId="0" borderId="0" xfId="42" applyNumberFormat="1" applyFont="1" applyBorder="1" applyAlignment="1">
      <alignment horizontal="center"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33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0.8515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09" t="s">
        <v>27</v>
      </c>
      <c r="B1" s="309"/>
      <c r="C1" s="309"/>
      <c r="D1" s="309"/>
      <c r="E1" s="309"/>
      <c r="F1" s="309"/>
      <c r="G1" s="309"/>
      <c r="H1" s="309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10" t="s">
        <v>28</v>
      </c>
      <c r="B2" s="311"/>
      <c r="C2" s="311"/>
      <c r="D2" s="311"/>
      <c r="E2" s="311"/>
      <c r="F2" s="311"/>
      <c r="G2" s="311"/>
      <c r="H2" s="3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8" t="s">
        <v>85</v>
      </c>
      <c r="B4" s="198"/>
      <c r="C4" s="198"/>
      <c r="D4" s="198"/>
      <c r="E4" s="198"/>
      <c r="F4" s="199"/>
      <c r="G4" s="198"/>
      <c r="H4" s="198"/>
      <c r="I4" s="255"/>
      <c r="J4" s="255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69"/>
      <c r="W4" s="4"/>
      <c r="X4" s="4"/>
      <c r="Y4" s="4"/>
      <c r="Z4" s="4"/>
      <c r="AA4" s="4"/>
      <c r="AB4" s="4"/>
      <c r="AC4" s="4"/>
    </row>
    <row r="5" spans="1:31" ht="15.75">
      <c r="A5" s="198" t="s">
        <v>144</v>
      </c>
      <c r="B5" s="198"/>
      <c r="C5" s="198"/>
      <c r="D5" s="198"/>
      <c r="E5" s="198"/>
      <c r="F5" s="199"/>
      <c r="G5" s="198"/>
      <c r="H5" s="198"/>
      <c r="I5" s="255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0"/>
      <c r="B6" s="201"/>
      <c r="C6" s="201"/>
      <c r="D6" s="202"/>
      <c r="E6" s="203"/>
      <c r="F6" s="201"/>
      <c r="G6" s="201"/>
      <c r="H6" s="202"/>
      <c r="J6" s="4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4"/>
      <c r="B7" s="312" t="s">
        <v>69</v>
      </c>
      <c r="C7" s="313"/>
      <c r="D7" s="314"/>
      <c r="E7" s="153"/>
      <c r="F7" s="312" t="s">
        <v>71</v>
      </c>
      <c r="G7" s="313"/>
      <c r="H7" s="314"/>
      <c r="I7" s="15"/>
      <c r="J7" s="15"/>
      <c r="K7" s="15"/>
      <c r="L7" s="15"/>
      <c r="M7" s="258"/>
      <c r="N7" s="15"/>
      <c r="O7" s="258"/>
      <c r="P7" s="258"/>
      <c r="Q7" s="258"/>
      <c r="R7" s="258"/>
      <c r="S7" s="258"/>
      <c r="T7" s="258"/>
      <c r="U7" s="258"/>
      <c r="V7" s="259"/>
      <c r="W7" s="259"/>
      <c r="X7" s="269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1"/>
      <c r="B8" s="191" t="s">
        <v>17</v>
      </c>
      <c r="C8" s="153"/>
      <c r="D8" s="192" t="s">
        <v>41</v>
      </c>
      <c r="E8" s="153"/>
      <c r="F8" s="191" t="s">
        <v>17</v>
      </c>
      <c r="G8" s="153"/>
      <c r="H8" s="192" t="s">
        <v>41</v>
      </c>
      <c r="I8" s="14"/>
      <c r="J8" s="14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260"/>
      <c r="W8" s="153"/>
      <c r="X8" s="153"/>
      <c r="Y8" s="269"/>
      <c r="Z8" s="269"/>
      <c r="AA8" s="260"/>
      <c r="AB8" s="258"/>
      <c r="AC8" s="4"/>
      <c r="AD8" s="4"/>
      <c r="AE8" s="4"/>
      <c r="AF8" s="4"/>
      <c r="AG8" s="4"/>
    </row>
    <row r="9" spans="1:33" ht="15.75">
      <c r="A9" s="201"/>
      <c r="B9" s="191" t="s">
        <v>72</v>
      </c>
      <c r="C9" s="153"/>
      <c r="D9" s="192" t="s">
        <v>72</v>
      </c>
      <c r="E9" s="153"/>
      <c r="F9" s="191" t="s">
        <v>72</v>
      </c>
      <c r="G9" s="153"/>
      <c r="H9" s="192" t="s">
        <v>72</v>
      </c>
      <c r="I9" s="15"/>
      <c r="J9" s="15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260"/>
      <c r="W9" s="153"/>
      <c r="X9" s="153"/>
      <c r="Y9" s="269"/>
      <c r="Z9" s="269"/>
      <c r="AA9" s="260"/>
      <c r="AB9" s="269"/>
      <c r="AC9" s="4"/>
      <c r="AD9" s="4"/>
      <c r="AE9" s="4"/>
      <c r="AF9" s="4"/>
      <c r="AG9" s="4"/>
    </row>
    <row r="10" spans="1:33" ht="15.75">
      <c r="A10" s="205"/>
      <c r="B10" s="191" t="s">
        <v>16</v>
      </c>
      <c r="C10" s="153"/>
      <c r="D10" s="192" t="s">
        <v>74</v>
      </c>
      <c r="E10" s="153"/>
      <c r="F10" s="191" t="s">
        <v>73</v>
      </c>
      <c r="G10" s="153"/>
      <c r="H10" s="192" t="s">
        <v>74</v>
      </c>
      <c r="I10" s="14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260"/>
      <c r="W10" s="153"/>
      <c r="X10" s="153"/>
      <c r="Y10" s="269"/>
      <c r="Z10" s="269"/>
      <c r="AA10" s="260"/>
      <c r="AB10" s="269"/>
      <c r="AC10" s="15"/>
      <c r="AD10" s="4"/>
      <c r="AE10" s="4"/>
      <c r="AF10" s="4"/>
      <c r="AG10" s="4"/>
    </row>
    <row r="11" spans="1:33" ht="15.75">
      <c r="A11" s="205"/>
      <c r="B11" s="191" t="s">
        <v>12</v>
      </c>
      <c r="C11" s="153"/>
      <c r="D11" s="192" t="s">
        <v>16</v>
      </c>
      <c r="E11" s="153"/>
      <c r="F11" s="191"/>
      <c r="G11" s="153"/>
      <c r="H11" s="192" t="s">
        <v>75</v>
      </c>
      <c r="I11" s="14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260"/>
      <c r="W11" s="153"/>
      <c r="X11" s="153"/>
      <c r="Y11" s="269"/>
      <c r="Z11" s="269"/>
      <c r="AA11" s="260"/>
      <c r="AB11" s="269"/>
      <c r="AC11" s="15"/>
      <c r="AD11" s="4"/>
      <c r="AE11" s="4"/>
      <c r="AF11" s="4"/>
      <c r="AG11" s="4"/>
    </row>
    <row r="12" spans="1:33" ht="15.75">
      <c r="A12" s="201"/>
      <c r="B12" s="206" t="s">
        <v>143</v>
      </c>
      <c r="C12" s="153"/>
      <c r="D12" s="194" t="s">
        <v>142</v>
      </c>
      <c r="E12" s="153"/>
      <c r="F12" s="193" t="s">
        <v>143</v>
      </c>
      <c r="G12" s="153"/>
      <c r="H12" s="194" t="s">
        <v>142</v>
      </c>
      <c r="I12" s="49"/>
      <c r="J12" s="266"/>
      <c r="K12" s="272"/>
      <c r="L12" s="266"/>
      <c r="M12" s="153"/>
      <c r="N12" s="272"/>
      <c r="O12" s="153"/>
      <c r="P12" s="272"/>
      <c r="Q12" s="272"/>
      <c r="R12" s="266"/>
      <c r="S12" s="266"/>
      <c r="T12" s="272"/>
      <c r="U12" s="269"/>
      <c r="V12" s="176"/>
      <c r="W12" s="153"/>
      <c r="X12" s="272"/>
      <c r="Y12" s="269"/>
      <c r="Z12" s="266"/>
      <c r="AA12" s="176"/>
      <c r="AB12" s="266"/>
      <c r="AC12" s="133"/>
      <c r="AD12" s="4"/>
      <c r="AE12" s="4"/>
      <c r="AF12" s="4"/>
      <c r="AG12" s="4"/>
    </row>
    <row r="13" spans="1:33" ht="15.75">
      <c r="A13" s="201"/>
      <c r="B13" s="206"/>
      <c r="C13" s="153"/>
      <c r="D13" s="192"/>
      <c r="E13" s="153"/>
      <c r="F13" s="193"/>
      <c r="G13" s="153"/>
      <c r="H13" s="192"/>
      <c r="I13" s="49"/>
      <c r="J13" s="266"/>
      <c r="K13" s="272"/>
      <c r="L13" s="266"/>
      <c r="M13" s="153"/>
      <c r="N13" s="272"/>
      <c r="O13" s="153"/>
      <c r="P13" s="153"/>
      <c r="Q13" s="153"/>
      <c r="R13" s="266"/>
      <c r="S13" s="266"/>
      <c r="T13" s="272"/>
      <c r="U13" s="266"/>
      <c r="V13" s="176"/>
      <c r="W13" s="272"/>
      <c r="X13" s="153"/>
      <c r="Y13" s="269"/>
      <c r="Z13" s="266"/>
      <c r="AA13" s="176"/>
      <c r="AB13" s="266"/>
      <c r="AC13" s="133"/>
      <c r="AD13" s="4"/>
      <c r="AE13" s="4"/>
      <c r="AF13" s="4"/>
      <c r="AG13" s="4"/>
    </row>
    <row r="14" spans="1:33" ht="15.75">
      <c r="A14" s="207"/>
      <c r="B14" s="195" t="s">
        <v>3</v>
      </c>
      <c r="C14" s="196"/>
      <c r="D14" s="197" t="s">
        <v>3</v>
      </c>
      <c r="E14" s="153"/>
      <c r="F14" s="195" t="s">
        <v>3</v>
      </c>
      <c r="G14" s="196"/>
      <c r="H14" s="197" t="s">
        <v>3</v>
      </c>
      <c r="I14" s="49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76"/>
      <c r="W14" s="153"/>
      <c r="X14" s="153"/>
      <c r="Y14" s="153"/>
      <c r="Z14" s="153"/>
      <c r="AA14" s="176"/>
      <c r="AB14" s="153"/>
      <c r="AC14" s="49"/>
      <c r="AD14" s="4"/>
      <c r="AE14" s="4"/>
      <c r="AF14" s="4"/>
      <c r="AG14" s="4"/>
    </row>
    <row r="15" spans="1:33" ht="4.5" customHeight="1">
      <c r="A15" s="208"/>
      <c r="B15" s="209"/>
      <c r="C15" s="67"/>
      <c r="D15" s="67"/>
      <c r="E15" s="67"/>
      <c r="F15" s="209"/>
      <c r="G15" s="67"/>
      <c r="H15" s="67"/>
      <c r="I15" s="8"/>
      <c r="J15" s="8"/>
      <c r="K15" s="209"/>
      <c r="L15" s="209"/>
      <c r="M15" s="67"/>
      <c r="N15" s="209"/>
      <c r="O15" s="67"/>
      <c r="P15" s="67"/>
      <c r="Q15" s="67"/>
      <c r="R15" s="209"/>
      <c r="S15" s="209"/>
      <c r="T15" s="67"/>
      <c r="U15" s="67"/>
      <c r="V15" s="62"/>
      <c r="W15" s="209"/>
      <c r="X15" s="67"/>
      <c r="Y15" s="211"/>
      <c r="Z15" s="211"/>
      <c r="AA15" s="62"/>
      <c r="AB15" s="62"/>
      <c r="AC15" s="8"/>
      <c r="AD15" s="4"/>
      <c r="AE15" s="4"/>
      <c r="AF15" s="4"/>
      <c r="AG15" s="4"/>
    </row>
    <row r="16" spans="1:33" ht="15.75">
      <c r="A16" s="201" t="s">
        <v>6</v>
      </c>
      <c r="B16" s="211">
        <v>23704</v>
      </c>
      <c r="C16" s="211"/>
      <c r="D16" s="211">
        <v>15245</v>
      </c>
      <c r="E16" s="211"/>
      <c r="F16" s="211">
        <v>67672</v>
      </c>
      <c r="G16" s="211"/>
      <c r="H16" s="211">
        <v>96740</v>
      </c>
      <c r="I16" s="211"/>
      <c r="J16" s="59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59"/>
      <c r="W16" s="211"/>
      <c r="X16" s="211"/>
      <c r="Y16" s="211"/>
      <c r="Z16" s="211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1"/>
      <c r="B17" s="211"/>
      <c r="C17" s="211"/>
      <c r="D17" s="211"/>
      <c r="E17" s="211"/>
      <c r="F17" s="211"/>
      <c r="G17" s="211"/>
      <c r="H17" s="211"/>
      <c r="I17" s="211"/>
      <c r="J17" s="59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59"/>
      <c r="W17" s="211"/>
      <c r="X17" s="211"/>
      <c r="Y17" s="211"/>
      <c r="Z17" s="211"/>
      <c r="AA17" s="59"/>
      <c r="AB17" s="59"/>
      <c r="AC17" s="59"/>
      <c r="AD17" s="4"/>
      <c r="AE17" s="4"/>
      <c r="AF17" s="4"/>
      <c r="AG17" s="4"/>
    </row>
    <row r="18" spans="1:33" ht="15.75">
      <c r="A18" s="201" t="s">
        <v>29</v>
      </c>
      <c r="B18" s="212">
        <v>-21913</v>
      </c>
      <c r="C18" s="211"/>
      <c r="D18" s="212">
        <v>-19786</v>
      </c>
      <c r="E18" s="211"/>
      <c r="F18" s="212">
        <v>-64521</v>
      </c>
      <c r="G18" s="211"/>
      <c r="H18" s="212">
        <v>-105537</v>
      </c>
      <c r="I18" s="211"/>
      <c r="J18" s="59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59"/>
      <c r="W18" s="211"/>
      <c r="X18" s="211"/>
      <c r="Y18" s="211"/>
      <c r="Z18" s="211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1"/>
      <c r="B19" s="211"/>
      <c r="C19" s="211"/>
      <c r="D19" s="211"/>
      <c r="E19" s="211"/>
      <c r="F19" s="211"/>
      <c r="G19" s="211"/>
      <c r="H19" s="211"/>
      <c r="I19" s="211"/>
      <c r="J19" s="59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59"/>
      <c r="W19" s="211"/>
      <c r="X19" s="211"/>
      <c r="Y19" s="211"/>
      <c r="Z19" s="211"/>
      <c r="AA19" s="59"/>
      <c r="AB19" s="59"/>
      <c r="AC19" s="59"/>
      <c r="AD19" s="105"/>
      <c r="AE19" s="4"/>
      <c r="AF19" s="4"/>
      <c r="AG19" s="4"/>
    </row>
    <row r="20" spans="1:33" ht="15.75">
      <c r="A20" s="216" t="s">
        <v>32</v>
      </c>
      <c r="B20" s="211">
        <f>+B16+B18</f>
        <v>1791</v>
      </c>
      <c r="C20" s="211"/>
      <c r="D20" s="211">
        <f>+D16+D18</f>
        <v>-4541</v>
      </c>
      <c r="E20" s="211"/>
      <c r="F20" s="211">
        <f>+F16+F18</f>
        <v>3151</v>
      </c>
      <c r="G20" s="211"/>
      <c r="H20" s="211">
        <f>+H16+H18</f>
        <v>-8797</v>
      </c>
      <c r="I20" s="211"/>
      <c r="J20" s="59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59"/>
      <c r="W20" s="211"/>
      <c r="X20" s="211"/>
      <c r="Y20" s="211"/>
      <c r="Z20" s="211"/>
      <c r="AA20" s="59"/>
      <c r="AB20" s="59"/>
      <c r="AC20" s="59"/>
      <c r="AD20" s="105"/>
      <c r="AE20" s="105"/>
      <c r="AF20" s="4"/>
      <c r="AG20" s="4"/>
    </row>
    <row r="21" spans="1:33" ht="3" customHeight="1">
      <c r="A21" s="216"/>
      <c r="B21" s="300"/>
      <c r="C21" s="211"/>
      <c r="D21" s="300"/>
      <c r="E21" s="211"/>
      <c r="F21" s="300"/>
      <c r="G21" s="211"/>
      <c r="H21" s="211"/>
      <c r="I21" s="211"/>
      <c r="J21" s="59"/>
      <c r="K21" s="300"/>
      <c r="L21" s="300"/>
      <c r="M21" s="211"/>
      <c r="N21" s="211"/>
      <c r="O21" s="211"/>
      <c r="P21" s="211"/>
      <c r="Q21" s="211"/>
      <c r="R21" s="211"/>
      <c r="S21" s="211"/>
      <c r="T21" s="211"/>
      <c r="U21" s="211"/>
      <c r="V21" s="59"/>
      <c r="W21" s="211"/>
      <c r="X21" s="211"/>
      <c r="Y21" s="211"/>
      <c r="Z21" s="211"/>
      <c r="AA21" s="59"/>
      <c r="AB21" s="59"/>
      <c r="AC21" s="59"/>
      <c r="AD21" s="105"/>
      <c r="AE21" s="105"/>
      <c r="AF21" s="4"/>
      <c r="AG21" s="4"/>
    </row>
    <row r="22" spans="1:33" ht="15.75">
      <c r="A22" s="201" t="s">
        <v>33</v>
      </c>
      <c r="B22" s="211">
        <v>102</v>
      </c>
      <c r="C22" s="211"/>
      <c r="D22" s="211">
        <v>32</v>
      </c>
      <c r="E22" s="211"/>
      <c r="F22" s="211">
        <v>158</v>
      </c>
      <c r="G22" s="211"/>
      <c r="H22" s="211">
        <v>66</v>
      </c>
      <c r="I22" s="211"/>
      <c r="J22" s="59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59"/>
      <c r="W22" s="211"/>
      <c r="X22" s="211"/>
      <c r="Y22" s="211"/>
      <c r="Z22" s="211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1"/>
      <c r="B23" s="211"/>
      <c r="C23" s="211"/>
      <c r="D23" s="211"/>
      <c r="E23" s="211"/>
      <c r="F23" s="211"/>
      <c r="G23" s="211"/>
      <c r="H23" s="211"/>
      <c r="I23" s="211"/>
      <c r="J23" s="59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59"/>
      <c r="W23" s="211"/>
      <c r="X23" s="211"/>
      <c r="Y23" s="211"/>
      <c r="Z23" s="211"/>
      <c r="AA23" s="59"/>
      <c r="AB23" s="59"/>
      <c r="AC23" s="59"/>
      <c r="AD23" s="105"/>
      <c r="AE23" s="4"/>
      <c r="AF23" s="4"/>
      <c r="AG23" s="4"/>
    </row>
    <row r="24" spans="1:33" ht="15.75">
      <c r="A24" s="201" t="s">
        <v>34</v>
      </c>
      <c r="B24" s="211">
        <v>-104</v>
      </c>
      <c r="C24" s="211"/>
      <c r="D24" s="211">
        <v>-157</v>
      </c>
      <c r="E24" s="211"/>
      <c r="F24" s="211">
        <v>-194</v>
      </c>
      <c r="G24" s="211"/>
      <c r="H24" s="211">
        <v>-371</v>
      </c>
      <c r="I24" s="211"/>
      <c r="J24" s="59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59"/>
      <c r="W24" s="211"/>
      <c r="X24" s="211"/>
      <c r="Y24" s="211"/>
      <c r="Z24" s="211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1"/>
      <c r="B25" s="211"/>
      <c r="C25" s="211"/>
      <c r="D25" s="211"/>
      <c r="E25" s="211"/>
      <c r="F25" s="211"/>
      <c r="G25" s="211"/>
      <c r="H25" s="211"/>
      <c r="I25" s="211"/>
      <c r="J25" s="59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59"/>
      <c r="W25" s="211"/>
      <c r="X25" s="211"/>
      <c r="Y25" s="211"/>
      <c r="Z25" s="211"/>
      <c r="AA25" s="59"/>
      <c r="AB25" s="59"/>
      <c r="AC25" s="59"/>
      <c r="AD25" s="105"/>
      <c r="AE25" s="4"/>
      <c r="AF25" s="4"/>
      <c r="AG25" s="4"/>
    </row>
    <row r="26" spans="1:33" ht="15.75">
      <c r="A26" s="201" t="s">
        <v>35</v>
      </c>
      <c r="B26" s="211">
        <v>-1420</v>
      </c>
      <c r="C26" s="211"/>
      <c r="D26" s="211">
        <v>-1918</v>
      </c>
      <c r="E26" s="211"/>
      <c r="F26" s="211">
        <v>-4402</v>
      </c>
      <c r="G26" s="211"/>
      <c r="H26" s="211">
        <v>-4976</v>
      </c>
      <c r="I26" s="211"/>
      <c r="J26" s="59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59"/>
      <c r="W26" s="211"/>
      <c r="X26" s="211"/>
      <c r="Y26" s="211"/>
      <c r="Z26" s="211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1"/>
      <c r="B27" s="211"/>
      <c r="C27" s="211"/>
      <c r="D27" s="211"/>
      <c r="E27" s="211"/>
      <c r="F27" s="211"/>
      <c r="G27" s="211"/>
      <c r="H27" s="211"/>
      <c r="I27" s="211"/>
      <c r="J27" s="59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59"/>
      <c r="W27" s="211"/>
      <c r="X27" s="211"/>
      <c r="Y27" s="211"/>
      <c r="Z27" s="211"/>
      <c r="AA27" s="59"/>
      <c r="AB27" s="59"/>
      <c r="AC27" s="59"/>
      <c r="AD27" s="105"/>
      <c r="AE27" s="4"/>
      <c r="AF27" s="4"/>
      <c r="AG27" s="4"/>
    </row>
    <row r="28" spans="1:33" ht="15.75">
      <c r="A28" s="201" t="s">
        <v>20</v>
      </c>
      <c r="B28" s="211">
        <v>0</v>
      </c>
      <c r="C28" s="211"/>
      <c r="D28" s="211">
        <v>0</v>
      </c>
      <c r="E28" s="211"/>
      <c r="F28" s="211">
        <v>0</v>
      </c>
      <c r="G28" s="211"/>
      <c r="H28" s="211">
        <v>0</v>
      </c>
      <c r="I28" s="211"/>
      <c r="J28" s="59"/>
      <c r="K28" s="211"/>
      <c r="L28" s="211"/>
      <c r="M28" s="211"/>
      <c r="N28" s="211"/>
      <c r="O28" s="211"/>
      <c r="P28" s="211"/>
      <c r="Q28" s="211"/>
      <c r="R28" s="211"/>
      <c r="S28" s="211"/>
      <c r="T28" s="257"/>
      <c r="U28" s="211"/>
      <c r="V28" s="59"/>
      <c r="W28" s="211"/>
      <c r="X28" s="211"/>
      <c r="Y28" s="211"/>
      <c r="Z28" s="211"/>
      <c r="AA28" s="59"/>
      <c r="AB28" s="59"/>
      <c r="AC28" s="59"/>
      <c r="AD28" s="105"/>
      <c r="AE28" s="4"/>
      <c r="AF28" s="4"/>
      <c r="AG28" s="4"/>
    </row>
    <row r="29" spans="1:33" ht="9" customHeight="1">
      <c r="A29" s="201"/>
      <c r="B29" s="212"/>
      <c r="C29" s="211"/>
      <c r="D29" s="212"/>
      <c r="E29" s="211"/>
      <c r="F29" s="212"/>
      <c r="G29" s="211"/>
      <c r="H29" s="212"/>
      <c r="I29" s="211"/>
      <c r="J29" s="59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59"/>
      <c r="W29" s="211"/>
      <c r="X29" s="211"/>
      <c r="Y29" s="211"/>
      <c r="Z29" s="211"/>
      <c r="AA29" s="59"/>
      <c r="AB29" s="59"/>
      <c r="AC29" s="59"/>
      <c r="AD29" s="105"/>
      <c r="AE29" s="4"/>
      <c r="AF29" s="4"/>
      <c r="AG29" s="4"/>
    </row>
    <row r="30" spans="1:33" ht="15.75">
      <c r="A30" s="201" t="s">
        <v>102</v>
      </c>
      <c r="B30" s="211">
        <f>SUM(B20:B29)</f>
        <v>369</v>
      </c>
      <c r="C30" s="211"/>
      <c r="D30" s="211">
        <f>SUM(D20:D29)</f>
        <v>-6584</v>
      </c>
      <c r="E30" s="211"/>
      <c r="F30" s="211">
        <f>SUM(F20:F29)</f>
        <v>-1287</v>
      </c>
      <c r="G30" s="211"/>
      <c r="H30" s="211">
        <f>SUM(H20:H29)</f>
        <v>-14078</v>
      </c>
      <c r="I30" s="211"/>
      <c r="J30" s="59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59"/>
      <c r="W30" s="211"/>
      <c r="X30" s="211"/>
      <c r="Y30" s="4"/>
      <c r="Z30" s="211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1"/>
      <c r="B31" s="211"/>
      <c r="C31" s="211"/>
      <c r="D31" s="211"/>
      <c r="E31" s="211"/>
      <c r="F31" s="211"/>
      <c r="G31" s="211"/>
      <c r="H31" s="211"/>
      <c r="I31" s="211"/>
      <c r="J31" s="59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59"/>
      <c r="W31" s="211"/>
      <c r="X31" s="211"/>
      <c r="Y31" s="4"/>
      <c r="Z31" s="211"/>
      <c r="AA31" s="59"/>
      <c r="AB31" s="59"/>
      <c r="AC31" s="59"/>
      <c r="AD31" s="105"/>
      <c r="AE31" s="4"/>
      <c r="AF31" s="4"/>
      <c r="AG31" s="4"/>
    </row>
    <row r="32" spans="1:33" ht="15.75">
      <c r="A32" s="201" t="s">
        <v>79</v>
      </c>
      <c r="B32" s="212">
        <v>-1868</v>
      </c>
      <c r="C32" s="211"/>
      <c r="D32" s="212">
        <v>-2065</v>
      </c>
      <c r="E32" s="211"/>
      <c r="F32" s="212">
        <v>-6293</v>
      </c>
      <c r="G32" s="211"/>
      <c r="H32" s="212">
        <v>-6319</v>
      </c>
      <c r="I32" s="211"/>
      <c r="J32" s="59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59"/>
      <c r="W32" s="211"/>
      <c r="X32" s="211"/>
      <c r="Y32" s="211"/>
      <c r="Z32" s="211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1"/>
      <c r="B33" s="211">
        <v>-1499</v>
      </c>
      <c r="C33" s="211"/>
      <c r="D33" s="211">
        <f>SUM(D30:D32)</f>
        <v>-8649</v>
      </c>
      <c r="E33" s="211"/>
      <c r="F33" s="211">
        <f>SUM(F30:F32)</f>
        <v>-7580</v>
      </c>
      <c r="G33" s="211"/>
      <c r="H33" s="211">
        <f>SUM(H30:H32)</f>
        <v>-20397</v>
      </c>
      <c r="I33" s="211"/>
      <c r="J33" s="59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59"/>
      <c r="W33" s="211"/>
      <c r="X33" s="211"/>
      <c r="Y33" s="211"/>
      <c r="Z33" s="211"/>
      <c r="AA33" s="59"/>
      <c r="AB33" s="59"/>
      <c r="AC33" s="59"/>
      <c r="AD33" s="105"/>
      <c r="AE33" s="4"/>
      <c r="AF33" s="4"/>
      <c r="AG33" s="4"/>
    </row>
    <row r="34" spans="1:33" ht="9" customHeight="1">
      <c r="A34" s="201"/>
      <c r="B34" s="211"/>
      <c r="C34" s="211"/>
      <c r="D34" s="211"/>
      <c r="E34" s="211"/>
      <c r="F34" s="211"/>
      <c r="G34" s="211"/>
      <c r="H34" s="211"/>
      <c r="I34" s="211"/>
      <c r="J34" s="59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59"/>
      <c r="W34" s="211"/>
      <c r="X34" s="211"/>
      <c r="Y34" s="211"/>
      <c r="Z34" s="211"/>
      <c r="AA34" s="59"/>
      <c r="AB34" s="59"/>
      <c r="AC34" s="59"/>
      <c r="AD34" s="105"/>
      <c r="AE34" s="4"/>
      <c r="AF34" s="4"/>
      <c r="AG34" s="4"/>
    </row>
    <row r="35" spans="1:33" ht="15.75">
      <c r="A35" s="201" t="s">
        <v>103</v>
      </c>
      <c r="B35" s="211">
        <v>910</v>
      </c>
      <c r="C35" s="211"/>
      <c r="D35" s="211">
        <v>1466</v>
      </c>
      <c r="E35" s="211"/>
      <c r="F35" s="211">
        <v>4008</v>
      </c>
      <c r="G35" s="211"/>
      <c r="H35" s="211">
        <v>4630</v>
      </c>
      <c r="I35" s="211"/>
      <c r="J35" s="59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59"/>
      <c r="W35" s="211"/>
      <c r="X35" s="211"/>
      <c r="Y35" s="211"/>
      <c r="Z35" s="211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1"/>
      <c r="B36" s="212"/>
      <c r="C36" s="211"/>
      <c r="D36" s="212"/>
      <c r="E36" s="211"/>
      <c r="F36" s="212"/>
      <c r="G36" s="211"/>
      <c r="H36" s="212"/>
      <c r="I36" s="211"/>
      <c r="J36" s="59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59"/>
      <c r="W36" s="211"/>
      <c r="X36" s="211"/>
      <c r="Y36" s="211"/>
      <c r="Z36" s="211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1"/>
      <c r="B37" s="211"/>
      <c r="C37" s="211"/>
      <c r="D37" s="211"/>
      <c r="E37" s="211"/>
      <c r="F37" s="211"/>
      <c r="G37" s="211"/>
      <c r="H37" s="211"/>
      <c r="I37" s="211"/>
      <c r="J37" s="59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59"/>
      <c r="W37" s="211"/>
      <c r="X37" s="211"/>
      <c r="Y37" s="211"/>
      <c r="Z37" s="211"/>
      <c r="AA37" s="59"/>
      <c r="AB37" s="59"/>
      <c r="AC37" s="59"/>
      <c r="AD37" s="105"/>
      <c r="AE37" s="4"/>
      <c r="AF37" s="4"/>
      <c r="AG37" s="4"/>
    </row>
    <row r="38" spans="1:33" ht="15.75">
      <c r="A38" s="208" t="s">
        <v>26</v>
      </c>
      <c r="B38" s="211">
        <f>SUM(B33:B36)</f>
        <v>-589</v>
      </c>
      <c r="C38" s="211"/>
      <c r="D38" s="211">
        <f>SUM(D33:D36)</f>
        <v>-7183</v>
      </c>
      <c r="E38" s="211"/>
      <c r="F38" s="211">
        <f>SUM(F33:F36)</f>
        <v>-3572</v>
      </c>
      <c r="G38" s="211"/>
      <c r="H38" s="211">
        <f>SUM(H33:H36)</f>
        <v>-15767</v>
      </c>
      <c r="I38" s="211"/>
      <c r="J38" s="59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59"/>
      <c r="W38" s="211"/>
      <c r="X38" s="211"/>
      <c r="Y38" s="211"/>
      <c r="Z38" s="211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1"/>
      <c r="B39" s="211"/>
      <c r="C39" s="211"/>
      <c r="D39" s="211"/>
      <c r="E39" s="211"/>
      <c r="F39" s="211"/>
      <c r="G39" s="211"/>
      <c r="H39" s="211"/>
      <c r="I39" s="211"/>
      <c r="J39" s="59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59"/>
      <c r="W39" s="211"/>
      <c r="X39" s="211"/>
      <c r="Y39" s="211"/>
      <c r="Z39" s="211"/>
      <c r="AA39" s="59"/>
      <c r="AB39" s="59"/>
      <c r="AC39" s="59"/>
      <c r="AD39" s="105"/>
      <c r="AE39" s="4"/>
      <c r="AF39" s="4"/>
      <c r="AG39" s="4"/>
    </row>
    <row r="40" spans="1:33" ht="15.75">
      <c r="A40" s="201" t="s">
        <v>15</v>
      </c>
      <c r="B40" s="211">
        <v>0</v>
      </c>
      <c r="C40" s="211"/>
      <c r="D40" s="211">
        <v>0</v>
      </c>
      <c r="E40" s="211"/>
      <c r="F40" s="211">
        <v>0</v>
      </c>
      <c r="G40" s="211"/>
      <c r="H40" s="211">
        <v>2</v>
      </c>
      <c r="I40" s="211"/>
      <c r="J40" s="59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59"/>
      <c r="W40" s="211"/>
      <c r="X40" s="211"/>
      <c r="Y40" s="211"/>
      <c r="Z40" s="211"/>
      <c r="AA40" s="59"/>
      <c r="AB40" s="59"/>
      <c r="AC40" s="59"/>
      <c r="AD40" s="105"/>
      <c r="AE40" s="4"/>
      <c r="AF40" s="4"/>
      <c r="AG40" s="4"/>
    </row>
    <row r="41" spans="1:33" ht="6" customHeight="1">
      <c r="A41" s="201"/>
      <c r="B41" s="212"/>
      <c r="C41" s="211"/>
      <c r="D41" s="212"/>
      <c r="E41" s="211"/>
      <c r="F41" s="212"/>
      <c r="G41" s="211"/>
      <c r="H41" s="212"/>
      <c r="I41" s="211"/>
      <c r="J41" s="59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59"/>
      <c r="W41" s="211"/>
      <c r="X41" s="211"/>
      <c r="Y41" s="211"/>
      <c r="Z41" s="211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8"/>
      <c r="B42" s="211"/>
      <c r="C42" s="211"/>
      <c r="D42" s="211"/>
      <c r="E42" s="211"/>
      <c r="F42" s="211"/>
      <c r="G42" s="211"/>
      <c r="H42" s="211"/>
      <c r="I42" s="211"/>
      <c r="J42" s="59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59"/>
      <c r="W42" s="211"/>
      <c r="X42" s="211"/>
      <c r="Y42" s="211"/>
      <c r="Z42" s="211"/>
      <c r="AA42" s="59"/>
      <c r="AB42" s="59"/>
      <c r="AC42" s="59"/>
      <c r="AD42" s="105"/>
      <c r="AE42" s="4"/>
      <c r="AF42" s="4"/>
      <c r="AG42" s="4"/>
    </row>
    <row r="43" spans="1:33" ht="15.75">
      <c r="A43" s="208" t="s">
        <v>97</v>
      </c>
      <c r="B43" s="211">
        <f>SUM(B38:B41)</f>
        <v>-589</v>
      </c>
      <c r="C43" s="211"/>
      <c r="D43" s="211">
        <f>SUM(D38:D41)</f>
        <v>-7183</v>
      </c>
      <c r="E43" s="211"/>
      <c r="F43" s="211">
        <f>SUM(F38:F41)</f>
        <v>-3572</v>
      </c>
      <c r="G43" s="211"/>
      <c r="H43" s="211">
        <f>SUM(H38:H41)</f>
        <v>-15765</v>
      </c>
      <c r="I43" s="211"/>
      <c r="J43" s="59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59"/>
      <c r="W43" s="211"/>
      <c r="X43" s="211"/>
      <c r="Y43" s="211"/>
      <c r="Z43" s="211"/>
      <c r="AA43" s="59"/>
      <c r="AB43" s="59"/>
      <c r="AC43" s="59"/>
      <c r="AD43" s="105"/>
      <c r="AE43" s="4"/>
      <c r="AF43" s="4"/>
      <c r="AG43" s="4"/>
    </row>
    <row r="44" spans="1:33" ht="6" customHeight="1">
      <c r="A44" s="201"/>
      <c r="B44" s="203"/>
      <c r="C44" s="203"/>
      <c r="D44" s="203"/>
      <c r="E44" s="203"/>
      <c r="F44" s="203"/>
      <c r="G44" s="203"/>
      <c r="H44" s="203"/>
      <c r="I44" s="203"/>
      <c r="J44" s="59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143"/>
      <c r="W44" s="203"/>
      <c r="X44" s="203"/>
      <c r="Y44" s="211"/>
      <c r="Z44" s="213"/>
      <c r="AA44" s="143"/>
      <c r="AB44" s="59"/>
      <c r="AC44" s="59"/>
      <c r="AD44" s="105"/>
      <c r="AE44" s="4"/>
      <c r="AF44" s="4"/>
      <c r="AG44" s="4"/>
    </row>
    <row r="45" spans="1:33" ht="15.75">
      <c r="A45" s="201" t="s">
        <v>104</v>
      </c>
      <c r="B45" s="281"/>
      <c r="C45" s="67"/>
      <c r="D45" s="281"/>
      <c r="E45" s="67"/>
      <c r="F45" s="281"/>
      <c r="G45" s="67"/>
      <c r="H45" s="281"/>
      <c r="I45" s="67"/>
      <c r="J45" s="59"/>
      <c r="K45" s="67"/>
      <c r="L45" s="67"/>
      <c r="M45" s="67"/>
      <c r="N45" s="67"/>
      <c r="O45" s="67"/>
      <c r="P45" s="67"/>
      <c r="Q45" s="67"/>
      <c r="R45" s="67"/>
      <c r="S45" s="67"/>
      <c r="T45" s="203"/>
      <c r="U45" s="67"/>
      <c r="V45" s="143"/>
      <c r="W45" s="67"/>
      <c r="X45" s="67"/>
      <c r="Y45" s="211"/>
      <c r="Z45" s="213"/>
      <c r="AA45" s="143"/>
      <c r="AB45" s="143"/>
      <c r="AC45" s="40"/>
      <c r="AD45" s="4"/>
      <c r="AE45" s="4"/>
      <c r="AF45" s="4"/>
      <c r="AG45" s="4"/>
    </row>
    <row r="46" spans="1:33" ht="31.5">
      <c r="A46" s="278" t="s">
        <v>86</v>
      </c>
      <c r="B46" s="295">
        <v>-833</v>
      </c>
      <c r="C46" s="67"/>
      <c r="D46" s="282">
        <v>-27</v>
      </c>
      <c r="E46" s="67"/>
      <c r="F46" s="295">
        <v>-227</v>
      </c>
      <c r="G46" s="67"/>
      <c r="H46" s="295">
        <v>-288</v>
      </c>
      <c r="I46" s="67"/>
      <c r="J46" s="59"/>
      <c r="K46" s="211"/>
      <c r="L46" s="211"/>
      <c r="M46" s="67"/>
      <c r="N46" s="211"/>
      <c r="O46" s="67"/>
      <c r="P46" s="67"/>
      <c r="Q46" s="67"/>
      <c r="R46" s="67"/>
      <c r="S46" s="67"/>
      <c r="T46" s="203"/>
      <c r="U46" s="211"/>
      <c r="V46" s="143"/>
      <c r="W46" s="67"/>
      <c r="X46" s="67"/>
      <c r="Y46" s="211"/>
      <c r="Z46" s="213"/>
      <c r="AA46" s="143"/>
      <c r="AB46" s="143"/>
      <c r="AC46" s="40"/>
      <c r="AD46" s="4"/>
      <c r="AE46" s="4"/>
      <c r="AF46" s="4"/>
      <c r="AG46" s="4"/>
    </row>
    <row r="47" spans="1:33" ht="6" customHeight="1">
      <c r="A47" s="201"/>
      <c r="B47" s="283"/>
      <c r="C47" s="67"/>
      <c r="D47" s="283"/>
      <c r="E47" s="67"/>
      <c r="F47" s="283"/>
      <c r="G47" s="67"/>
      <c r="H47" s="283"/>
      <c r="I47" s="67"/>
      <c r="J47" s="59"/>
      <c r="K47" s="67"/>
      <c r="L47" s="67"/>
      <c r="M47" s="67"/>
      <c r="N47" s="67"/>
      <c r="O47" s="67"/>
      <c r="P47" s="67"/>
      <c r="Q47" s="67"/>
      <c r="R47" s="67"/>
      <c r="S47" s="67"/>
      <c r="T47" s="203"/>
      <c r="U47" s="67"/>
      <c r="V47" s="143"/>
      <c r="W47" s="67"/>
      <c r="X47" s="67"/>
      <c r="Y47" s="211"/>
      <c r="Z47" s="213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8" t="s">
        <v>95</v>
      </c>
      <c r="B48" s="224">
        <f>SUM(B45:B47)</f>
        <v>-833</v>
      </c>
      <c r="C48" s="67"/>
      <c r="D48" s="224">
        <f>SUM(D45:D47)</f>
        <v>-27</v>
      </c>
      <c r="E48" s="67"/>
      <c r="F48" s="224">
        <f>SUM(F45:F47)</f>
        <v>-227</v>
      </c>
      <c r="G48" s="67"/>
      <c r="H48" s="224">
        <f>SUM(H45:H47)</f>
        <v>-288</v>
      </c>
      <c r="I48" s="67"/>
      <c r="J48" s="59"/>
      <c r="K48" s="67"/>
      <c r="L48" s="67"/>
      <c r="M48" s="67"/>
      <c r="N48" s="67"/>
      <c r="O48" s="67"/>
      <c r="P48" s="67"/>
      <c r="Q48" s="67"/>
      <c r="R48" s="67"/>
      <c r="S48" s="67"/>
      <c r="T48" s="203"/>
      <c r="U48" s="67"/>
      <c r="V48" s="143"/>
      <c r="W48" s="67"/>
      <c r="X48" s="67"/>
      <c r="Y48" s="211"/>
      <c r="Z48" s="213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9" t="s">
        <v>87</v>
      </c>
      <c r="B49" s="226">
        <f>+B43+B48</f>
        <v>-1422</v>
      </c>
      <c r="C49" s="67"/>
      <c r="D49" s="226">
        <f>+D43+D48</f>
        <v>-7210</v>
      </c>
      <c r="E49" s="67"/>
      <c r="F49" s="226">
        <f>+F48+F43</f>
        <v>-3799</v>
      </c>
      <c r="G49" s="67"/>
      <c r="H49" s="226">
        <v>-16053</v>
      </c>
      <c r="I49" s="67"/>
      <c r="J49" s="59"/>
      <c r="K49" s="67"/>
      <c r="L49" s="67"/>
      <c r="M49" s="67"/>
      <c r="N49" s="67"/>
      <c r="O49" s="67"/>
      <c r="P49" s="67"/>
      <c r="Q49" s="67"/>
      <c r="R49" s="67"/>
      <c r="S49" s="67"/>
      <c r="T49" s="203"/>
      <c r="U49" s="67"/>
      <c r="V49" s="143"/>
      <c r="W49" s="67"/>
      <c r="X49" s="67"/>
      <c r="Y49" s="211"/>
      <c r="Z49" s="213"/>
      <c r="AA49" s="143"/>
      <c r="AB49" s="143"/>
      <c r="AC49" s="40"/>
      <c r="AD49" s="4"/>
      <c r="AE49" s="4"/>
      <c r="AF49" s="4"/>
      <c r="AG49" s="4"/>
    </row>
    <row r="50" spans="1:33" ht="15.75">
      <c r="A50" s="201"/>
      <c r="B50" s="67"/>
      <c r="C50" s="67"/>
      <c r="D50" s="67"/>
      <c r="E50" s="67"/>
      <c r="F50" s="67"/>
      <c r="G50" s="67"/>
      <c r="H50" s="67"/>
      <c r="I50" s="40"/>
      <c r="J50" s="59"/>
      <c r="K50" s="67"/>
      <c r="L50" s="67"/>
      <c r="M50" s="67"/>
      <c r="N50" s="67"/>
      <c r="O50" s="67"/>
      <c r="P50" s="67"/>
      <c r="Q50" s="67"/>
      <c r="R50" s="67"/>
      <c r="S50" s="67"/>
      <c r="T50" s="203"/>
      <c r="U50" s="67"/>
      <c r="V50" s="143"/>
      <c r="W50" s="67"/>
      <c r="X50" s="67"/>
      <c r="Y50" s="211"/>
      <c r="Z50" s="213"/>
      <c r="AA50" s="143"/>
      <c r="AB50" s="143"/>
      <c r="AC50" s="40"/>
      <c r="AD50" s="4"/>
      <c r="AE50" s="4"/>
      <c r="AF50" s="4"/>
      <c r="AG50" s="4"/>
    </row>
    <row r="51" spans="1:33" ht="15" customHeight="1">
      <c r="A51" s="293" t="s">
        <v>88</v>
      </c>
      <c r="B51" s="67"/>
      <c r="C51" s="67"/>
      <c r="D51" s="67"/>
      <c r="E51" s="67"/>
      <c r="F51" s="67"/>
      <c r="G51" s="67"/>
      <c r="H51" s="67"/>
      <c r="I51" s="29"/>
      <c r="J51" s="5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3"/>
      <c r="Z51" s="211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1" t="s">
        <v>90</v>
      </c>
      <c r="B52" s="210">
        <f>+B43</f>
        <v>-589</v>
      </c>
      <c r="C52" s="213"/>
      <c r="D52" s="210">
        <f>+D43</f>
        <v>-7183</v>
      </c>
      <c r="E52" s="213"/>
      <c r="F52" s="210">
        <f>+F43</f>
        <v>-3572</v>
      </c>
      <c r="G52" s="203"/>
      <c r="H52" s="210">
        <f>+H43</f>
        <v>-15765</v>
      </c>
      <c r="I52" s="40"/>
      <c r="J52" s="59"/>
      <c r="K52" s="211"/>
      <c r="L52" s="211"/>
      <c r="M52" s="213"/>
      <c r="N52" s="211"/>
      <c r="O52" s="213"/>
      <c r="P52" s="211"/>
      <c r="Q52" s="211"/>
      <c r="R52" s="211"/>
      <c r="S52" s="211"/>
      <c r="T52" s="211"/>
      <c r="U52" s="211"/>
      <c r="V52" s="143"/>
      <c r="W52" s="211"/>
      <c r="X52" s="211"/>
      <c r="Y52" s="213"/>
      <c r="Z52" s="211"/>
      <c r="AA52" s="143"/>
      <c r="AB52" s="59"/>
      <c r="AC52" s="29"/>
      <c r="AD52" s="4"/>
      <c r="AE52" s="4"/>
      <c r="AF52" s="4"/>
      <c r="AG52" s="4"/>
    </row>
    <row r="53" spans="1:33" ht="15" customHeight="1">
      <c r="A53" s="201"/>
      <c r="B53" s="203"/>
      <c r="C53" s="203"/>
      <c r="D53" s="203"/>
      <c r="E53" s="203"/>
      <c r="F53" s="203"/>
      <c r="G53" s="203"/>
      <c r="H53" s="203"/>
      <c r="I53" s="40"/>
      <c r="J53" s="59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143"/>
      <c r="W53" s="203"/>
      <c r="X53" s="203"/>
      <c r="Y53" s="211"/>
      <c r="Z53" s="213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4" t="s">
        <v>96</v>
      </c>
      <c r="B54" s="203"/>
      <c r="C54" s="203"/>
      <c r="D54" s="203"/>
      <c r="E54" s="203"/>
      <c r="F54" s="203"/>
      <c r="G54" s="203"/>
      <c r="H54" s="203"/>
      <c r="I54" s="40"/>
      <c r="J54" s="59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143"/>
      <c r="W54" s="203"/>
      <c r="X54" s="203"/>
      <c r="Y54" s="211"/>
      <c r="Z54" s="213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1" t="s">
        <v>90</v>
      </c>
      <c r="B55" s="280">
        <f>B49</f>
        <v>-1422</v>
      </c>
      <c r="C55" s="203"/>
      <c r="D55" s="280">
        <f>D49</f>
        <v>-7210</v>
      </c>
      <c r="E55" s="203"/>
      <c r="F55" s="280">
        <f>F49</f>
        <v>-3799</v>
      </c>
      <c r="G55" s="203"/>
      <c r="H55" s="280">
        <f>H49</f>
        <v>-16053</v>
      </c>
      <c r="I55" s="40"/>
      <c r="J55" s="59"/>
      <c r="K55" s="298"/>
      <c r="L55" s="298"/>
      <c r="M55" s="203"/>
      <c r="N55" s="298"/>
      <c r="O55" s="203"/>
      <c r="P55" s="298"/>
      <c r="Q55" s="298"/>
      <c r="R55" s="298"/>
      <c r="S55" s="298"/>
      <c r="T55" s="203"/>
      <c r="U55" s="298"/>
      <c r="V55" s="143"/>
      <c r="W55" s="298"/>
      <c r="X55" s="298"/>
      <c r="Y55" s="211"/>
      <c r="Z55" s="213"/>
      <c r="AA55" s="143"/>
      <c r="AB55" s="143"/>
      <c r="AC55" s="40"/>
      <c r="AD55" s="4"/>
      <c r="AE55" s="4"/>
      <c r="AF55" s="4"/>
      <c r="AG55" s="4"/>
    </row>
    <row r="56" spans="1:33" ht="15" customHeight="1">
      <c r="A56" s="201"/>
      <c r="B56" s="203"/>
      <c r="C56" s="203"/>
      <c r="D56" s="203"/>
      <c r="E56" s="203"/>
      <c r="F56" s="203"/>
      <c r="G56" s="203"/>
      <c r="H56" s="203"/>
      <c r="I56" s="40"/>
      <c r="J56" s="59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143"/>
      <c r="W56" s="203"/>
      <c r="X56" s="203"/>
      <c r="Y56" s="211"/>
      <c r="Z56" s="213"/>
      <c r="AA56" s="143"/>
      <c r="AB56" s="143"/>
      <c r="AC56" s="40"/>
      <c r="AD56" s="4"/>
      <c r="AE56" s="4"/>
      <c r="AF56" s="4"/>
      <c r="AG56" s="4"/>
    </row>
    <row r="57" spans="1:33" ht="15" customHeight="1">
      <c r="A57" s="293" t="s">
        <v>101</v>
      </c>
      <c r="B57" s="218" t="s">
        <v>5</v>
      </c>
      <c r="C57" s="203"/>
      <c r="D57" s="218" t="s">
        <v>5</v>
      </c>
      <c r="E57" s="203"/>
      <c r="F57" s="218" t="s">
        <v>5</v>
      </c>
      <c r="G57" s="203"/>
      <c r="H57" s="218" t="s">
        <v>5</v>
      </c>
      <c r="I57" s="40"/>
      <c r="J57" s="218"/>
      <c r="K57" s="218"/>
      <c r="L57" s="218"/>
      <c r="M57" s="203"/>
      <c r="N57" s="218"/>
      <c r="O57" s="203"/>
      <c r="P57" s="218"/>
      <c r="Q57" s="218"/>
      <c r="R57" s="218"/>
      <c r="S57" s="218"/>
      <c r="T57" s="218"/>
      <c r="U57" s="218"/>
      <c r="V57" s="143"/>
      <c r="W57" s="218"/>
      <c r="X57" s="218"/>
      <c r="Y57" s="261"/>
      <c r="Z57" s="261"/>
      <c r="AA57" s="143"/>
      <c r="AB57" s="143"/>
      <c r="AC57" s="40"/>
      <c r="AD57" s="4"/>
      <c r="AE57" s="4"/>
      <c r="AF57" s="4"/>
      <c r="AG57" s="4"/>
    </row>
    <row r="58" spans="1:33" ht="15" customHeight="1">
      <c r="A58" s="201" t="s">
        <v>36</v>
      </c>
      <c r="B58" s="219">
        <f>+B52/47760*100</f>
        <v>-1.233249581239531</v>
      </c>
      <c r="C58" s="253"/>
      <c r="D58" s="219">
        <f>+D52/47760*100</f>
        <v>-15.039782244556113</v>
      </c>
      <c r="E58" s="253"/>
      <c r="F58" s="219">
        <f>+F52/47760*100</f>
        <v>-7.479061976549414</v>
      </c>
      <c r="G58" s="253"/>
      <c r="H58" s="219">
        <f>+H52/47760*100</f>
        <v>-33.00879396984925</v>
      </c>
      <c r="I58" s="40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143"/>
      <c r="W58" s="253"/>
      <c r="X58" s="253"/>
      <c r="Y58" s="276"/>
      <c r="Z58" s="277"/>
      <c r="AA58" s="143"/>
      <c r="AB58" s="60"/>
      <c r="AC58" s="60"/>
      <c r="AD58" s="4"/>
      <c r="AE58" s="4"/>
      <c r="AF58" s="4"/>
      <c r="AG58" s="4"/>
    </row>
    <row r="59" spans="1:33" ht="6" customHeight="1">
      <c r="A59" s="201"/>
      <c r="B59" s="203"/>
      <c r="C59" s="203"/>
      <c r="D59" s="203"/>
      <c r="E59" s="203"/>
      <c r="F59" s="203"/>
      <c r="G59" s="203"/>
      <c r="H59" s="203"/>
      <c r="I59" s="40"/>
      <c r="J59" s="40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143"/>
      <c r="W59" s="203"/>
      <c r="X59" s="203"/>
      <c r="Y59" s="213"/>
      <c r="Z59" s="213"/>
      <c r="AA59" s="143"/>
      <c r="AB59" s="143"/>
      <c r="AC59" s="31"/>
      <c r="AD59" s="4"/>
      <c r="AE59" s="4"/>
      <c r="AF59" s="4"/>
      <c r="AG59" s="4"/>
    </row>
    <row r="60" spans="1:33" ht="15.75">
      <c r="A60" s="201" t="s">
        <v>37</v>
      </c>
      <c r="B60" s="217" t="s">
        <v>38</v>
      </c>
      <c r="C60" s="203"/>
      <c r="D60" s="217" t="s">
        <v>38</v>
      </c>
      <c r="E60" s="203"/>
      <c r="F60" s="217" t="s">
        <v>38</v>
      </c>
      <c r="G60" s="203"/>
      <c r="H60" s="217" t="s">
        <v>38</v>
      </c>
      <c r="I60" s="40"/>
      <c r="J60" s="40"/>
      <c r="K60" s="273"/>
      <c r="L60" s="273"/>
      <c r="M60" s="203"/>
      <c r="N60" s="273"/>
      <c r="O60" s="203"/>
      <c r="P60" s="273"/>
      <c r="Q60" s="299"/>
      <c r="R60" s="273"/>
      <c r="S60" s="273"/>
      <c r="T60" s="273"/>
      <c r="U60" s="299"/>
      <c r="V60" s="143"/>
      <c r="W60" s="299"/>
      <c r="X60" s="299"/>
      <c r="Y60" s="213"/>
      <c r="Z60" s="275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3"/>
      <c r="B61" s="214"/>
      <c r="C61" s="215"/>
      <c r="D61" s="214"/>
      <c r="E61" s="215"/>
      <c r="F61" s="214"/>
      <c r="G61" s="215"/>
      <c r="H61" s="214"/>
      <c r="I61" s="41"/>
      <c r="J61" s="41"/>
      <c r="K61" s="214"/>
      <c r="L61" s="214"/>
      <c r="M61" s="215"/>
      <c r="N61" s="214"/>
      <c r="O61" s="215"/>
      <c r="P61" s="214"/>
      <c r="Q61" s="214"/>
      <c r="R61" s="214"/>
      <c r="S61" s="214"/>
      <c r="T61" s="263"/>
      <c r="U61" s="263"/>
      <c r="V61" s="264"/>
      <c r="W61" s="203"/>
      <c r="X61" s="213"/>
      <c r="Y61" s="143"/>
      <c r="Z61" s="263"/>
      <c r="AA61" s="264"/>
      <c r="AB61" s="262"/>
      <c r="AC61" s="4"/>
      <c r="AD61" s="4"/>
      <c r="AE61" s="4"/>
      <c r="AF61" s="4"/>
      <c r="AG61" s="4"/>
    </row>
    <row r="62" spans="1:33" ht="15.75">
      <c r="A62" s="203"/>
      <c r="B62" s="214"/>
      <c r="C62" s="215"/>
      <c r="D62" s="214"/>
      <c r="E62" s="215"/>
      <c r="F62" s="214"/>
      <c r="G62" s="215"/>
      <c r="H62" s="214"/>
      <c r="I62" s="41"/>
      <c r="J62" s="41"/>
      <c r="K62" s="41"/>
      <c r="L62" s="41"/>
      <c r="M62" s="62"/>
      <c r="N62" s="62"/>
      <c r="O62" s="262"/>
      <c r="P62" s="214"/>
      <c r="Q62" s="262"/>
      <c r="R62" s="262"/>
      <c r="S62" s="262"/>
      <c r="T62" s="262"/>
      <c r="U62" s="262"/>
      <c r="V62" s="262"/>
      <c r="W62" s="262"/>
      <c r="X62" s="264"/>
      <c r="Y62" s="265"/>
      <c r="Z62" s="265"/>
      <c r="AA62" s="265"/>
      <c r="AB62" s="265"/>
      <c r="AC62" s="4"/>
      <c r="AD62" s="4"/>
      <c r="AE62" s="4"/>
      <c r="AF62" s="4"/>
      <c r="AG62" s="4"/>
    </row>
    <row r="63" spans="1:33" ht="15.75">
      <c r="A63" s="308" t="s">
        <v>89</v>
      </c>
      <c r="B63" s="308"/>
      <c r="C63" s="308"/>
      <c r="D63" s="308"/>
      <c r="E63" s="308"/>
      <c r="F63" s="308"/>
      <c r="G63" s="308"/>
      <c r="H63" s="308"/>
      <c r="I63" s="129"/>
      <c r="J63" s="272"/>
      <c r="K63" s="272"/>
      <c r="L63" s="272"/>
      <c r="M63" s="266"/>
      <c r="N63" s="266"/>
      <c r="O63" s="266"/>
      <c r="P63" s="266"/>
      <c r="Q63" s="266"/>
      <c r="R63" s="266"/>
      <c r="S63" s="266"/>
      <c r="T63" s="266"/>
      <c r="U63" s="266"/>
      <c r="V63" s="69"/>
      <c r="W63" s="69"/>
      <c r="X63" s="267"/>
      <c r="Y63" s="265"/>
      <c r="Z63" s="265"/>
      <c r="AA63" s="265"/>
      <c r="AB63" s="265"/>
      <c r="AC63" s="4"/>
      <c r="AD63" s="4"/>
      <c r="AE63" s="4"/>
      <c r="AF63" s="4"/>
      <c r="AG63" s="4"/>
    </row>
    <row r="64" spans="1:33" ht="15.75">
      <c r="A64" s="306" t="s">
        <v>107</v>
      </c>
      <c r="B64" s="306"/>
      <c r="C64" s="306"/>
      <c r="D64" s="306"/>
      <c r="E64" s="306"/>
      <c r="F64" s="306"/>
      <c r="G64" s="306"/>
      <c r="H64" s="306"/>
      <c r="I64" s="130"/>
      <c r="J64" s="153"/>
      <c r="K64" s="153"/>
      <c r="L64" s="153"/>
      <c r="M64" s="268"/>
      <c r="N64" s="268"/>
      <c r="O64" s="269"/>
      <c r="P64" s="269"/>
      <c r="Q64" s="269"/>
      <c r="R64" s="269"/>
      <c r="S64" s="269"/>
      <c r="T64" s="269"/>
      <c r="U64" s="269"/>
      <c r="V64" s="69"/>
      <c r="W64" s="69"/>
      <c r="X64" s="267"/>
      <c r="Y64" s="265"/>
      <c r="Z64" s="265"/>
      <c r="AA64" s="265"/>
      <c r="AB64" s="265"/>
      <c r="AC64" s="4"/>
      <c r="AD64" s="4"/>
      <c r="AE64" s="4"/>
      <c r="AF64" s="4"/>
      <c r="AG64" s="4"/>
    </row>
    <row r="65" spans="1:33" ht="15.75">
      <c r="A65" s="306" t="s">
        <v>24</v>
      </c>
      <c r="B65" s="306"/>
      <c r="C65" s="306"/>
      <c r="D65" s="306"/>
      <c r="E65" s="306"/>
      <c r="F65" s="306"/>
      <c r="G65" s="306"/>
      <c r="H65" s="306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07"/>
      <c r="B66" s="307"/>
      <c r="C66" s="307"/>
      <c r="D66" s="307"/>
      <c r="E66" s="307"/>
      <c r="F66" s="307"/>
      <c r="G66" s="307"/>
      <c r="H66" s="307"/>
      <c r="I66" s="128"/>
      <c r="J66" s="274"/>
      <c r="K66" s="274"/>
      <c r="L66" s="274"/>
      <c r="M66" s="270"/>
      <c r="N66" s="270"/>
      <c r="O66" s="270"/>
      <c r="P66" s="270"/>
      <c r="Q66" s="270"/>
      <c r="R66" s="270"/>
      <c r="S66" s="270"/>
      <c r="T66" s="270"/>
      <c r="U66" s="270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0:28" ht="12.75">
      <c r="J78" s="4"/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0:28" ht="12.75">
      <c r="J79" s="4"/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0:28" ht="12.75">
      <c r="J80" s="4"/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0:28" ht="12.75">
      <c r="J81" s="4"/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0:28" ht="12.75">
      <c r="J82" s="4"/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0:28" ht="12.75">
      <c r="J83" s="4"/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0:28" ht="12.75">
      <c r="J84" s="4"/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0:28" ht="12.75">
      <c r="J85" s="4"/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0:28" ht="12.75">
      <c r="J86" s="4"/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0:28" ht="12.75">
      <c r="J87" s="4"/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0:28" ht="12.75">
      <c r="J88" s="4"/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0:28" ht="12.75">
      <c r="J89" s="4"/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0:28" ht="12.75">
      <c r="J90" s="4"/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0:28" ht="12.75">
      <c r="J91" s="4"/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0:27" ht="12.7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5" t="str">
        <f>+'conP&amp;L'!A1:A2</f>
        <v>METAL RECLAMATION BHD (424773-V)</v>
      </c>
      <c r="B1" s="315"/>
      <c r="C1" s="315"/>
      <c r="D1" s="315"/>
      <c r="E1" s="8"/>
    </row>
    <row r="2" spans="1:5" ht="12.75">
      <c r="A2" s="316" t="str">
        <f>+'conP&amp;L'!A2</f>
        <v>(Incorporated in Malaysia)</v>
      </c>
      <c r="B2" s="316"/>
      <c r="C2" s="316"/>
      <c r="D2" s="316"/>
      <c r="E2" s="8"/>
    </row>
    <row r="3" spans="1:5" ht="12.75">
      <c r="A3" s="35"/>
      <c r="B3" s="8"/>
      <c r="C3" s="8"/>
      <c r="D3" s="175"/>
      <c r="E3" s="8"/>
    </row>
    <row r="4" spans="1:5" ht="15.75">
      <c r="A4" s="220" t="s">
        <v>91</v>
      </c>
      <c r="B4" s="221"/>
      <c r="C4" s="222"/>
      <c r="D4" s="221"/>
      <c r="E4" s="8"/>
    </row>
    <row r="5" spans="1:5" ht="15.75">
      <c r="A5" s="220" t="s">
        <v>145</v>
      </c>
      <c r="B5" s="221"/>
      <c r="C5" s="221"/>
      <c r="D5" s="134"/>
      <c r="E5" s="8"/>
    </row>
    <row r="6" spans="1:10" ht="15.75">
      <c r="A6" s="200"/>
      <c r="B6" s="190" t="s">
        <v>39</v>
      </c>
      <c r="C6" s="190"/>
      <c r="D6" s="190" t="s">
        <v>39</v>
      </c>
      <c r="E6" s="8"/>
      <c r="F6" s="148"/>
      <c r="G6" s="190"/>
      <c r="H6" s="8"/>
      <c r="I6" s="8"/>
      <c r="J6" s="8"/>
    </row>
    <row r="7" spans="1:13" ht="15.75">
      <c r="A7" s="207"/>
      <c r="B7" s="190" t="s">
        <v>40</v>
      </c>
      <c r="C7" s="190"/>
      <c r="D7" s="190" t="s">
        <v>41</v>
      </c>
      <c r="E7" s="8"/>
      <c r="F7" s="16"/>
      <c r="G7" s="190"/>
      <c r="H7" s="8"/>
      <c r="I7" s="8"/>
      <c r="J7" s="8"/>
      <c r="K7" s="8"/>
      <c r="L7" s="8"/>
      <c r="M7" s="8"/>
    </row>
    <row r="8" spans="1:13" ht="15.75">
      <c r="A8" s="67"/>
      <c r="B8" s="190" t="s">
        <v>17</v>
      </c>
      <c r="C8" s="190"/>
      <c r="D8" s="190" t="s">
        <v>42</v>
      </c>
      <c r="E8" s="8"/>
      <c r="F8" s="16"/>
      <c r="G8" s="190"/>
      <c r="H8" s="8"/>
      <c r="I8" s="8"/>
      <c r="J8" s="8"/>
      <c r="K8" s="8"/>
      <c r="L8" s="8"/>
      <c r="M8" s="8"/>
    </row>
    <row r="9" spans="1:13" ht="15.75">
      <c r="A9" s="67"/>
      <c r="B9" s="190" t="s">
        <v>16</v>
      </c>
      <c r="C9" s="190"/>
      <c r="D9" s="190" t="s">
        <v>43</v>
      </c>
      <c r="E9" s="8"/>
      <c r="F9" s="16"/>
      <c r="G9" s="190"/>
      <c r="H9" s="8"/>
      <c r="I9" s="8"/>
      <c r="J9" s="8"/>
      <c r="K9" s="8"/>
      <c r="L9" s="8"/>
      <c r="M9" s="8"/>
    </row>
    <row r="10" spans="1:13" ht="15.75">
      <c r="A10" s="67"/>
      <c r="B10" s="223" t="s">
        <v>143</v>
      </c>
      <c r="C10" s="190"/>
      <c r="D10" s="223" t="s">
        <v>108</v>
      </c>
      <c r="E10" s="8"/>
      <c r="F10" s="16"/>
      <c r="G10" s="223"/>
      <c r="H10" s="8"/>
      <c r="I10" s="8"/>
      <c r="J10" s="8"/>
      <c r="K10" s="8"/>
      <c r="L10" s="8"/>
      <c r="M10" s="8"/>
    </row>
    <row r="11" spans="1:13" ht="15.75">
      <c r="A11" s="67"/>
      <c r="B11" s="223"/>
      <c r="C11" s="190"/>
      <c r="D11" s="284"/>
      <c r="E11" s="8"/>
      <c r="F11" s="16"/>
      <c r="G11" s="223"/>
      <c r="H11" s="8"/>
      <c r="I11" s="8"/>
      <c r="J11" s="8"/>
      <c r="K11" s="8"/>
      <c r="L11" s="8"/>
      <c r="M11" s="8"/>
    </row>
    <row r="12" spans="1:13" ht="15.75">
      <c r="A12" s="67"/>
      <c r="B12" s="190" t="s">
        <v>3</v>
      </c>
      <c r="C12" s="190"/>
      <c r="D12" s="190" t="s">
        <v>3</v>
      </c>
      <c r="E12" s="8"/>
      <c r="F12" s="16"/>
      <c r="G12" s="190"/>
      <c r="H12" s="8"/>
      <c r="I12" s="8"/>
      <c r="J12" s="8"/>
      <c r="K12" s="8"/>
      <c r="L12" s="8"/>
      <c r="M12" s="8"/>
    </row>
    <row r="13" spans="1:13" ht="15.75">
      <c r="A13" s="231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1" t="s">
        <v>44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2" t="s">
        <v>48</v>
      </c>
      <c r="B15" s="67">
        <v>56181</v>
      </c>
      <c r="C15" s="67"/>
      <c r="D15" s="67">
        <v>52402</v>
      </c>
      <c r="E15" s="8"/>
      <c r="F15" s="67"/>
      <c r="G15" s="67"/>
      <c r="H15" s="107"/>
      <c r="I15" s="107"/>
      <c r="J15" s="8"/>
      <c r="K15" s="8"/>
      <c r="L15" s="8"/>
      <c r="M15" s="8"/>
    </row>
    <row r="16" spans="1:13" ht="15.75">
      <c r="A16" s="232" t="s">
        <v>18</v>
      </c>
      <c r="B16" s="211">
        <v>76364</v>
      </c>
      <c r="C16" s="67"/>
      <c r="D16" s="211">
        <v>79487</v>
      </c>
      <c r="E16" s="8"/>
      <c r="F16" s="29"/>
      <c r="G16" s="67"/>
      <c r="H16" s="8"/>
      <c r="I16" s="8"/>
      <c r="J16" s="8"/>
      <c r="K16" s="8"/>
      <c r="L16" s="8"/>
      <c r="M16" s="8"/>
    </row>
    <row r="17" spans="1:13" ht="24.75" customHeight="1">
      <c r="A17" s="232"/>
      <c r="B17" s="224">
        <f>SUM(B14:B16)</f>
        <v>132545</v>
      </c>
      <c r="C17" s="67"/>
      <c r="D17" s="224">
        <f>SUM(D14:D16)</f>
        <v>131889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2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1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2" t="s">
        <v>84</v>
      </c>
      <c r="B20" s="67">
        <v>12303</v>
      </c>
      <c r="C20" s="67"/>
      <c r="D20" s="67">
        <v>15397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2" t="s">
        <v>83</v>
      </c>
      <c r="B21" s="211">
        <v>16447</v>
      </c>
      <c r="C21" s="67"/>
      <c r="D21" s="211">
        <v>15606</v>
      </c>
      <c r="E21" s="8"/>
      <c r="F21" s="271"/>
      <c r="G21" s="211"/>
      <c r="H21" s="146"/>
      <c r="I21" s="8"/>
      <c r="J21" s="8"/>
      <c r="K21" s="8"/>
      <c r="L21" s="8"/>
      <c r="M21" s="8"/>
    </row>
    <row r="22" spans="1:13" ht="15.75">
      <c r="A22" s="232" t="s">
        <v>82</v>
      </c>
      <c r="B22" s="211">
        <v>2605</v>
      </c>
      <c r="C22" s="67"/>
      <c r="D22" s="211">
        <v>2517</v>
      </c>
      <c r="E22" s="8"/>
      <c r="F22" s="29"/>
      <c r="G22" s="211"/>
      <c r="H22" s="8"/>
      <c r="I22" s="8"/>
      <c r="J22" s="8"/>
      <c r="K22" s="8"/>
      <c r="L22" s="8"/>
      <c r="M22" s="8"/>
    </row>
    <row r="23" spans="1:13" ht="15.75">
      <c r="A23" s="232" t="s">
        <v>49</v>
      </c>
      <c r="B23" s="211">
        <v>1022</v>
      </c>
      <c r="C23" s="67"/>
      <c r="D23" s="211">
        <v>1022</v>
      </c>
      <c r="E23" s="8"/>
      <c r="F23" s="29"/>
      <c r="G23" s="211"/>
      <c r="H23" s="8"/>
      <c r="I23" s="8"/>
      <c r="J23" s="8"/>
      <c r="K23" s="8"/>
      <c r="L23" s="8"/>
      <c r="M23" s="8"/>
    </row>
    <row r="24" spans="1:13" ht="15.75">
      <c r="A24" s="232" t="s">
        <v>0</v>
      </c>
      <c r="B24" s="211">
        <v>2013</v>
      </c>
      <c r="C24" s="67"/>
      <c r="D24" s="211">
        <v>242</v>
      </c>
      <c r="E24" s="8"/>
      <c r="F24" s="29"/>
      <c r="G24" s="211"/>
      <c r="H24" s="147"/>
      <c r="I24" s="8"/>
      <c r="J24" s="8"/>
      <c r="K24" s="8"/>
      <c r="L24" s="8"/>
      <c r="M24" s="8"/>
    </row>
    <row r="25" spans="1:13" ht="18" customHeight="1">
      <c r="A25" s="231"/>
      <c r="B25" s="224">
        <f>SUM(B19:B24)</f>
        <v>34390</v>
      </c>
      <c r="C25" s="227"/>
      <c r="D25" s="224">
        <f>SUM(D19:D24)</f>
        <v>34784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1" t="s">
        <v>46</v>
      </c>
      <c r="B26" s="226">
        <f>+B25+B17</f>
        <v>166935</v>
      </c>
      <c r="C26" s="227"/>
      <c r="D26" s="226">
        <f>+D25+D17</f>
        <v>166673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2"/>
      <c r="B27" s="67"/>
      <c r="C27" s="227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1" t="s">
        <v>47</v>
      </c>
      <c r="B28" s="67"/>
      <c r="C28" s="67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8" customHeight="1">
      <c r="A29" s="232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2" t="s">
        <v>50</v>
      </c>
      <c r="B30" s="211">
        <v>514</v>
      </c>
      <c r="C30" s="67"/>
      <c r="D30" s="211">
        <v>514</v>
      </c>
      <c r="E30" s="8"/>
      <c r="F30" s="115"/>
      <c r="G30" s="211"/>
      <c r="H30" s="147"/>
      <c r="I30" s="8"/>
      <c r="J30" s="8"/>
      <c r="K30" s="8"/>
      <c r="L30" s="8"/>
      <c r="M30" s="8"/>
    </row>
    <row r="31" spans="1:13" ht="15.75">
      <c r="A31" s="232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2" t="s">
        <v>77</v>
      </c>
      <c r="B32" s="67">
        <v>3359</v>
      </c>
      <c r="C32" s="67"/>
      <c r="D32" s="67">
        <v>3586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1" ht="15.75">
      <c r="A33" s="232" t="s">
        <v>51</v>
      </c>
      <c r="B33" s="212">
        <v>-28510</v>
      </c>
      <c r="C33" s="211"/>
      <c r="D33" s="212">
        <v>-24938</v>
      </c>
      <c r="E33" s="62"/>
      <c r="F33" s="29">
        <f>'conP&amp;L'!F43+D33-B33</f>
        <v>0</v>
      </c>
      <c r="G33" s="211"/>
      <c r="H33" s="8"/>
      <c r="I33" s="8"/>
      <c r="J33" s="8"/>
      <c r="K33" s="8"/>
    </row>
    <row r="34" spans="1:11" ht="19.5" customHeight="1">
      <c r="A34" s="231" t="s">
        <v>52</v>
      </c>
      <c r="B34" s="224">
        <f>SUM(B29:B33)</f>
        <v>25806</v>
      </c>
      <c r="C34" s="67"/>
      <c r="D34" s="224">
        <f>SUM(D29:D33)</f>
        <v>29605</v>
      </c>
      <c r="E34" s="8"/>
      <c r="F34" s="29"/>
      <c r="G34" s="67"/>
      <c r="H34" s="8"/>
      <c r="I34" s="8"/>
      <c r="J34" s="8"/>
      <c r="K34" s="8"/>
    </row>
    <row r="35" spans="1:11" ht="15.75">
      <c r="A35" s="231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1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2" t="s">
        <v>78</v>
      </c>
      <c r="B37" s="67">
        <v>78</v>
      </c>
      <c r="C37" s="67"/>
      <c r="D37" s="67">
        <v>6694</v>
      </c>
      <c r="E37" s="8"/>
      <c r="F37" s="29"/>
      <c r="G37" s="29"/>
      <c r="H37" s="8"/>
      <c r="I37" s="8"/>
      <c r="J37" s="8"/>
      <c r="K37" s="8"/>
    </row>
    <row r="38" spans="1:11" ht="15.75">
      <c r="A38" s="232" t="s">
        <v>109</v>
      </c>
      <c r="B38" s="225">
        <v>675</v>
      </c>
      <c r="C38" s="67"/>
      <c r="D38" s="225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2"/>
      <c r="B39" s="224">
        <f>SUM(B37:B38)</f>
        <v>753</v>
      </c>
      <c r="C39" s="67"/>
      <c r="D39" s="224">
        <f>SUM(D37:D38)</f>
        <v>7369</v>
      </c>
      <c r="E39" s="8"/>
      <c r="F39" s="29"/>
      <c r="G39" s="67"/>
      <c r="H39" s="8"/>
      <c r="I39" s="8"/>
      <c r="J39" s="8"/>
      <c r="K39" s="8"/>
    </row>
    <row r="40" spans="1:11" ht="15.75">
      <c r="A40" s="232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1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2" t="s">
        <v>81</v>
      </c>
      <c r="B42" s="211">
        <v>6473</v>
      </c>
      <c r="C42" s="67"/>
      <c r="D42" s="211">
        <v>12414</v>
      </c>
      <c r="E42" s="8"/>
      <c r="F42" s="271"/>
      <c r="G42" s="211"/>
      <c r="H42" s="8"/>
      <c r="I42" s="8"/>
      <c r="J42" s="8"/>
      <c r="K42" s="8"/>
    </row>
    <row r="43" spans="1:11" ht="15.75">
      <c r="A43" s="232" t="s">
        <v>55</v>
      </c>
      <c r="B43" s="67">
        <v>29221</v>
      </c>
      <c r="C43" s="67"/>
      <c r="D43" s="67">
        <v>9380</v>
      </c>
      <c r="E43" s="8"/>
      <c r="F43" s="29"/>
      <c r="G43" s="67"/>
      <c r="H43" s="8"/>
      <c r="I43" s="8"/>
      <c r="J43" s="8"/>
      <c r="K43" s="8"/>
    </row>
    <row r="44" spans="1:11" ht="15.75">
      <c r="A44" s="232" t="s">
        <v>56</v>
      </c>
      <c r="B44" s="67">
        <v>104510</v>
      </c>
      <c r="C44" s="67"/>
      <c r="D44" s="67">
        <v>107751</v>
      </c>
      <c r="E44" s="8"/>
      <c r="F44" s="67"/>
      <c r="G44" s="67"/>
      <c r="H44" s="8"/>
      <c r="I44" s="29"/>
      <c r="J44" s="8"/>
      <c r="K44" s="8"/>
    </row>
    <row r="45" spans="1:11" ht="15.75">
      <c r="A45" s="232" t="s">
        <v>57</v>
      </c>
      <c r="B45" s="211">
        <v>172</v>
      </c>
      <c r="C45" s="67"/>
      <c r="D45" s="211">
        <v>154</v>
      </c>
      <c r="E45" s="8"/>
      <c r="F45" s="29"/>
      <c r="G45" s="211"/>
      <c r="H45" s="8"/>
      <c r="I45" s="8"/>
      <c r="J45" s="8"/>
      <c r="K45" s="8"/>
    </row>
    <row r="46" spans="1:11" ht="20.25" customHeight="1">
      <c r="A46" s="232"/>
      <c r="B46" s="224">
        <f>SUM(B41:B45)</f>
        <v>140376</v>
      </c>
      <c r="C46" s="67"/>
      <c r="D46" s="224">
        <f>SUM(D41:D45)</f>
        <v>129699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1" t="s">
        <v>58</v>
      </c>
      <c r="B47" s="226">
        <f>+B46+B39</f>
        <v>141129</v>
      </c>
      <c r="C47" s="67"/>
      <c r="D47" s="226">
        <f>+D46+D39</f>
        <v>137068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1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1" t="s">
        <v>59</v>
      </c>
      <c r="B49" s="228">
        <f>+B47+B34</f>
        <v>166935</v>
      </c>
      <c r="C49" s="67"/>
      <c r="D49" s="228">
        <f>+D47+D34</f>
        <v>166673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2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1" t="s">
        <v>21</v>
      </c>
      <c r="B51" s="229">
        <f>SUM(B34)/B29</f>
        <v>0.5403266331658292</v>
      </c>
      <c r="C51" s="230"/>
      <c r="D51" s="229">
        <f>SUM(D34)/D29</f>
        <v>0.6198701842546064</v>
      </c>
      <c r="E51" s="8"/>
      <c r="F51" s="61"/>
      <c r="G51" s="229"/>
      <c r="H51" s="8"/>
      <c r="I51" s="8"/>
      <c r="J51" s="8"/>
      <c r="K51" s="8"/>
    </row>
    <row r="52" spans="1:11" ht="15.75">
      <c r="A52" s="232"/>
      <c r="B52" s="229"/>
      <c r="C52" s="230"/>
      <c r="D52" s="229"/>
      <c r="E52" s="8"/>
      <c r="F52" s="29"/>
      <c r="G52" s="229"/>
      <c r="H52" s="8"/>
      <c r="I52" s="8"/>
      <c r="J52" s="8"/>
      <c r="K52" s="8"/>
    </row>
    <row r="53" spans="1:11" ht="15.75">
      <c r="A53" s="233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1" t="s">
        <v>92</v>
      </c>
      <c r="B54" s="321"/>
      <c r="C54" s="321"/>
      <c r="D54" s="321"/>
      <c r="E54" s="8"/>
      <c r="F54" s="66"/>
      <c r="G54" s="67"/>
      <c r="H54" s="8"/>
      <c r="I54" s="8"/>
      <c r="J54" s="8"/>
      <c r="K54" s="8"/>
    </row>
    <row r="55" spans="1:11" ht="15.75">
      <c r="A55" s="322" t="s">
        <v>107</v>
      </c>
      <c r="B55" s="322"/>
      <c r="C55" s="322"/>
      <c r="D55" s="322"/>
      <c r="E55" s="8"/>
      <c r="F55" s="66"/>
      <c r="G55" s="67"/>
      <c r="H55" s="8"/>
      <c r="I55" s="8"/>
      <c r="J55" s="8"/>
      <c r="K55" s="8"/>
    </row>
    <row r="56" spans="1:11" ht="15.75">
      <c r="A56" s="322" t="s">
        <v>24</v>
      </c>
      <c r="B56" s="322"/>
      <c r="C56" s="322"/>
      <c r="D56" s="322"/>
      <c r="E56" s="8"/>
      <c r="F56" s="66"/>
      <c r="G56" s="67"/>
      <c r="H56" s="8"/>
      <c r="I56" s="8"/>
      <c r="J56" s="8"/>
      <c r="K56" s="8"/>
    </row>
    <row r="57" spans="1:11" ht="15.75">
      <c r="A57" s="317"/>
      <c r="B57" s="318"/>
      <c r="C57" s="318"/>
      <c r="D57" s="318"/>
      <c r="E57" s="8"/>
      <c r="F57" s="36"/>
      <c r="G57" s="68"/>
      <c r="H57" s="8"/>
      <c r="I57" s="8"/>
      <c r="J57" s="8"/>
      <c r="K57" s="8"/>
    </row>
    <row r="58" spans="1:9" ht="15">
      <c r="A58" s="319"/>
      <c r="B58" s="319"/>
      <c r="C58" s="319"/>
      <c r="D58" s="319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23"/>
      <c r="B61" s="323"/>
      <c r="C61" s="323"/>
      <c r="D61" s="323"/>
      <c r="E61" s="323"/>
      <c r="F61" s="323"/>
      <c r="G61" s="323"/>
      <c r="H61" s="323"/>
    </row>
    <row r="62" spans="1:8" ht="15">
      <c r="A62" s="320"/>
      <c r="B62" s="320"/>
      <c r="C62" s="320"/>
      <c r="D62" s="320"/>
      <c r="E62" s="320"/>
      <c r="F62" s="320"/>
      <c r="G62" s="320"/>
      <c r="H62" s="320"/>
    </row>
    <row r="63" spans="1:8" ht="15">
      <c r="A63" s="320"/>
      <c r="B63" s="320"/>
      <c r="C63" s="320"/>
      <c r="D63" s="320"/>
      <c r="E63" s="320"/>
      <c r="F63" s="320"/>
      <c r="G63" s="320"/>
      <c r="H63" s="320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6" t="str">
        <f>+'conP&amp;L'!A1:H1</f>
        <v>METAL RECLAMATION BHD (424773-V)</v>
      </c>
      <c r="G1" s="45"/>
    </row>
    <row r="2" spans="1:7" ht="15">
      <c r="A2" s="237" t="str">
        <f>+'conP&amp;L'!A2:H2</f>
        <v>(Incorporated in Malaysia)</v>
      </c>
      <c r="G2" s="45"/>
    </row>
    <row r="3" spans="1:11" ht="15" customHeight="1">
      <c r="A3" s="235"/>
      <c r="I3" s="123"/>
      <c r="K3" s="54"/>
    </row>
    <row r="4" spans="1:11" ht="20.25">
      <c r="A4" s="238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8" t="str">
        <f>+'conP&amp;L'!A5</f>
        <v>FOR THE THIRD QUARTER ENDED 31 MARCH 2013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9"/>
      <c r="B6" s="54"/>
      <c r="C6" s="54"/>
      <c r="D6" s="324" t="s">
        <v>93</v>
      </c>
      <c r="E6" s="325"/>
      <c r="F6" s="325"/>
      <c r="G6" s="325"/>
      <c r="H6" s="325"/>
      <c r="I6" s="325"/>
      <c r="J6" s="326"/>
      <c r="K6" s="59"/>
      <c r="L6" s="54"/>
      <c r="M6" s="54"/>
      <c r="N6" s="54"/>
    </row>
    <row r="7" spans="1:14" ht="15">
      <c r="A7" s="239"/>
      <c r="B7" s="54"/>
      <c r="C7" s="54"/>
      <c r="D7" s="285"/>
      <c r="E7" s="327" t="s">
        <v>22</v>
      </c>
      <c r="F7" s="327"/>
      <c r="G7" s="327"/>
      <c r="H7" s="16"/>
      <c r="I7" s="16"/>
      <c r="J7" s="286"/>
      <c r="K7" s="59"/>
      <c r="L7" s="54"/>
      <c r="M7" s="54"/>
      <c r="N7" s="54"/>
    </row>
    <row r="8" spans="1:14" ht="15">
      <c r="A8" s="239"/>
      <c r="B8" s="54"/>
      <c r="C8" s="54"/>
      <c r="D8" s="285"/>
      <c r="E8" s="16"/>
      <c r="F8" s="16"/>
      <c r="G8" s="16" t="s">
        <v>23</v>
      </c>
      <c r="H8" s="16"/>
      <c r="I8" s="59"/>
      <c r="J8" s="286"/>
      <c r="K8" s="54"/>
      <c r="L8" s="54"/>
      <c r="M8" s="54"/>
      <c r="N8" s="54"/>
    </row>
    <row r="9" spans="1:14" ht="15">
      <c r="A9" s="235"/>
      <c r="C9" s="77"/>
      <c r="D9" s="287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8" t="s">
        <v>4</v>
      </c>
      <c r="K9" s="16"/>
      <c r="N9" s="297"/>
    </row>
    <row r="10" spans="1:11" ht="15">
      <c r="A10" s="240"/>
      <c r="C10" s="77"/>
      <c r="D10" s="287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8"/>
      <c r="K10" s="16"/>
    </row>
    <row r="11" spans="1:11" ht="15">
      <c r="A11" s="292"/>
      <c r="C11" s="77"/>
      <c r="D11" s="289" t="s">
        <v>3</v>
      </c>
      <c r="E11" s="290" t="s">
        <v>3</v>
      </c>
      <c r="F11" s="290" t="s">
        <v>3</v>
      </c>
      <c r="G11" s="290" t="s">
        <v>3</v>
      </c>
      <c r="H11" s="290" t="s">
        <v>3</v>
      </c>
      <c r="I11" s="290"/>
      <c r="J11" s="291" t="s">
        <v>3</v>
      </c>
      <c r="K11" s="16"/>
    </row>
    <row r="12" spans="1:11" ht="15">
      <c r="A12" s="241" t="s">
        <v>148</v>
      </c>
      <c r="C12" s="77"/>
      <c r="D12" s="45"/>
      <c r="E12" s="45"/>
      <c r="F12" s="45"/>
      <c r="G12" s="45"/>
      <c r="H12" s="45"/>
      <c r="I12" s="45"/>
      <c r="J12" s="234"/>
      <c r="K12" s="16"/>
    </row>
    <row r="13" spans="1:11" ht="6.75" customHeight="1">
      <c r="A13" s="292"/>
      <c r="C13" s="77"/>
      <c r="D13" s="45"/>
      <c r="E13" s="45"/>
      <c r="F13" s="45"/>
      <c r="G13" s="45"/>
      <c r="H13" s="45"/>
      <c r="I13" s="45"/>
      <c r="J13" s="234"/>
      <c r="K13" s="16"/>
    </row>
    <row r="14" spans="1:13" ht="15">
      <c r="A14" s="235" t="s">
        <v>110</v>
      </c>
      <c r="C14" s="59"/>
      <c r="D14" s="43">
        <v>47760</v>
      </c>
      <c r="E14" s="43">
        <v>514</v>
      </c>
      <c r="F14" s="43">
        <v>2683</v>
      </c>
      <c r="G14" s="43">
        <v>3586</v>
      </c>
      <c r="H14" s="43">
        <v>-24938</v>
      </c>
      <c r="J14" s="54">
        <f>SUM(D14:I14)</f>
        <v>29605</v>
      </c>
      <c r="K14" s="29"/>
      <c r="M14" s="296"/>
    </row>
    <row r="15" spans="1:11" ht="11.25" customHeight="1">
      <c r="A15" s="235"/>
      <c r="C15" s="59"/>
      <c r="K15" s="29"/>
    </row>
    <row r="16" spans="1:14" ht="15">
      <c r="A16" s="235" t="s">
        <v>94</v>
      </c>
      <c r="C16" s="59"/>
      <c r="D16" s="43">
        <v>0</v>
      </c>
      <c r="E16" s="43">
        <v>0</v>
      </c>
      <c r="F16" s="43">
        <v>0</v>
      </c>
      <c r="G16" s="54">
        <v>-227</v>
      </c>
      <c r="H16" s="43">
        <f>+'conP&amp;L'!F43</f>
        <v>-3572</v>
      </c>
      <c r="J16" s="54">
        <f>SUM(D16:I16)</f>
        <v>-3799</v>
      </c>
      <c r="K16" s="29"/>
      <c r="M16" s="43">
        <f>'conP&amp;L'!F55-J16</f>
        <v>0</v>
      </c>
      <c r="N16" s="29"/>
    </row>
    <row r="17" spans="1:14" ht="9" customHeight="1">
      <c r="A17" s="235"/>
      <c r="C17" s="59"/>
      <c r="K17" s="29"/>
      <c r="N17" s="29"/>
    </row>
    <row r="18" spans="1:14" ht="21.75" customHeight="1" thickBot="1">
      <c r="A18" s="242" t="s">
        <v>149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3359</v>
      </c>
      <c r="H18" s="30">
        <f t="shared" si="0"/>
        <v>-28510</v>
      </c>
      <c r="I18" s="30"/>
      <c r="J18" s="30">
        <f t="shared" si="0"/>
        <v>25806</v>
      </c>
      <c r="K18" s="29"/>
      <c r="N18" s="29"/>
    </row>
    <row r="19" spans="1:14" ht="15">
      <c r="A19" s="236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6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3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1" t="s">
        <v>146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2"/>
      <c r="C23" s="59"/>
      <c r="J23" s="59"/>
      <c r="K23" s="59"/>
      <c r="N23" s="29"/>
    </row>
    <row r="24" spans="1:14" ht="15">
      <c r="A24" s="235" t="s">
        <v>105</v>
      </c>
      <c r="C24" s="59"/>
      <c r="D24" s="43">
        <v>47760</v>
      </c>
      <c r="E24" s="43">
        <v>514</v>
      </c>
      <c r="F24" s="43">
        <v>658</v>
      </c>
      <c r="G24" s="43">
        <v>2827</v>
      </c>
      <c r="H24" s="43">
        <v>-2512</v>
      </c>
      <c r="J24" s="54">
        <f>SUM(D24:I24)</f>
        <v>49247</v>
      </c>
      <c r="K24" s="59"/>
      <c r="M24" s="296"/>
      <c r="N24" s="29"/>
    </row>
    <row r="25" spans="1:14" ht="7.5" customHeight="1">
      <c r="A25" s="235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5" t="s">
        <v>94</v>
      </c>
      <c r="C26" s="59"/>
      <c r="D26" s="43">
        <v>0</v>
      </c>
      <c r="E26" s="43">
        <v>0</v>
      </c>
      <c r="F26" s="43">
        <v>0</v>
      </c>
      <c r="G26" s="43">
        <v>-288</v>
      </c>
      <c r="H26" s="54">
        <v>-15765</v>
      </c>
      <c r="I26" s="54"/>
      <c r="J26" s="54">
        <f>SUM(D26:I26)</f>
        <v>-16053</v>
      </c>
      <c r="K26" s="59"/>
      <c r="M26" s="43">
        <f>'conP&amp;L'!H55-J26</f>
        <v>0</v>
      </c>
      <c r="N26" s="29"/>
    </row>
    <row r="27" spans="1:14" ht="7.5" customHeight="1">
      <c r="A27" s="235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2" t="s">
        <v>147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2539</v>
      </c>
      <c r="H28" s="30">
        <f t="shared" si="1"/>
        <v>-18277</v>
      </c>
      <c r="I28" s="30"/>
      <c r="J28" s="30">
        <f t="shared" si="1"/>
        <v>33194</v>
      </c>
      <c r="K28" s="59"/>
      <c r="N28" s="29"/>
    </row>
    <row r="29" spans="1:14" ht="15">
      <c r="A29" s="235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2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4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28" t="s">
        <v>98</v>
      </c>
      <c r="B32" s="328"/>
      <c r="C32" s="328"/>
      <c r="D32" s="328"/>
      <c r="E32" s="328"/>
      <c r="F32" s="328"/>
      <c r="G32" s="328"/>
      <c r="H32" s="328"/>
      <c r="I32" s="328"/>
      <c r="J32" s="328"/>
      <c r="K32" s="59"/>
      <c r="N32" s="29"/>
    </row>
    <row r="33" spans="1:14" ht="15.75">
      <c r="A33" s="329" t="s">
        <v>111</v>
      </c>
      <c r="B33" s="329"/>
      <c r="C33" s="329"/>
      <c r="D33" s="329"/>
      <c r="E33" s="329"/>
      <c r="F33" s="329"/>
      <c r="G33" s="329"/>
      <c r="H33" s="329"/>
      <c r="I33" s="329"/>
      <c r="J33" s="329"/>
      <c r="K33" s="59"/>
      <c r="N33" s="29"/>
    </row>
    <row r="34" spans="1:14" ht="15.75">
      <c r="A34" s="329" t="s">
        <v>24</v>
      </c>
      <c r="B34" s="329"/>
      <c r="C34" s="329"/>
      <c r="D34" s="329"/>
      <c r="E34" s="329"/>
      <c r="F34" s="329"/>
      <c r="G34" s="329"/>
      <c r="H34" s="329"/>
      <c r="I34" s="329"/>
      <c r="J34" s="329"/>
      <c r="K34" s="59"/>
      <c r="N34" s="29"/>
    </row>
    <row r="35" spans="1:14" ht="15.7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N35" s="29"/>
    </row>
    <row r="36" spans="1:14" ht="15.75" customHeight="1">
      <c r="A36" s="305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29"/>
      <c r="N36" s="29"/>
    </row>
    <row r="37" spans="1:14" ht="15.75" customHeight="1">
      <c r="A37" s="305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29"/>
      <c r="N37" s="29"/>
    </row>
    <row r="38" spans="1:14" ht="15.75" customHeight="1">
      <c r="A38" s="305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29"/>
      <c r="N38" s="29"/>
    </row>
    <row r="39" spans="1:14" ht="15.75" customHeight="1">
      <c r="A39" s="337"/>
      <c r="B39" s="115"/>
      <c r="C39" s="115"/>
      <c r="D39" s="115"/>
      <c r="E39" s="115"/>
      <c r="F39" s="115"/>
      <c r="G39" s="115"/>
      <c r="H39" s="115"/>
      <c r="I39" s="338"/>
      <c r="J39" s="115"/>
      <c r="K39" s="59"/>
      <c r="L39" s="29"/>
      <c r="N39" s="29"/>
    </row>
    <row r="40" spans="1:14" ht="15.75" customHeight="1">
      <c r="A40" s="337"/>
      <c r="B40" s="115"/>
      <c r="C40" s="115"/>
      <c r="D40" s="115"/>
      <c r="E40" s="115"/>
      <c r="F40" s="115"/>
      <c r="G40" s="115"/>
      <c r="H40" s="115"/>
      <c r="I40" s="115"/>
      <c r="J40" s="115"/>
      <c r="K40" s="59"/>
      <c r="L40" s="29"/>
      <c r="N40" s="29"/>
    </row>
    <row r="41" spans="1:14" ht="15.75" customHeight="1">
      <c r="A41" s="339"/>
      <c r="B41" s="59"/>
      <c r="C41" s="59"/>
      <c r="D41" s="330"/>
      <c r="E41" s="330"/>
      <c r="F41" s="330"/>
      <c r="G41" s="330"/>
      <c r="H41" s="330"/>
      <c r="I41" s="330"/>
      <c r="J41" s="330"/>
      <c r="K41" s="59"/>
      <c r="L41" s="29"/>
      <c r="N41" s="29"/>
    </row>
    <row r="42" spans="1:14" ht="15.75" customHeight="1">
      <c r="A42" s="339"/>
      <c r="B42" s="59"/>
      <c r="C42" s="59"/>
      <c r="D42" s="59"/>
      <c r="E42" s="340"/>
      <c r="F42" s="340"/>
      <c r="G42" s="340"/>
      <c r="H42" s="16"/>
      <c r="I42" s="16"/>
      <c r="J42" s="59"/>
      <c r="K42" s="59"/>
      <c r="L42" s="29"/>
      <c r="N42" s="29"/>
    </row>
    <row r="43" spans="1:14" ht="15.75" customHeight="1">
      <c r="A43" s="339"/>
      <c r="B43" s="59"/>
      <c r="C43" s="59"/>
      <c r="D43" s="59"/>
      <c r="E43" s="16"/>
      <c r="F43" s="16"/>
      <c r="G43" s="16"/>
      <c r="H43" s="16"/>
      <c r="I43" s="59"/>
      <c r="J43" s="59"/>
      <c r="K43" s="59"/>
      <c r="L43" s="29"/>
      <c r="N43" s="29"/>
    </row>
    <row r="44" spans="1:14" ht="15.75" customHeight="1">
      <c r="A44" s="341"/>
      <c r="B44" s="29"/>
      <c r="C44" s="77"/>
      <c r="D44" s="16"/>
      <c r="E44" s="16"/>
      <c r="F44" s="16"/>
      <c r="G44" s="16"/>
      <c r="H44" s="16"/>
      <c r="I44" s="16"/>
      <c r="J44" s="77"/>
      <c r="K44" s="16"/>
      <c r="L44" s="29"/>
      <c r="N44" s="29"/>
    </row>
    <row r="45" spans="1:14" ht="15.75" customHeight="1">
      <c r="A45" s="342"/>
      <c r="B45" s="29"/>
      <c r="C45" s="77"/>
      <c r="D45" s="16"/>
      <c r="E45" s="16"/>
      <c r="F45" s="16"/>
      <c r="G45" s="16"/>
      <c r="H45" s="16"/>
      <c r="I45" s="16"/>
      <c r="J45" s="77"/>
      <c r="K45" s="16"/>
      <c r="L45" s="29"/>
      <c r="N45" s="29"/>
    </row>
    <row r="46" spans="1:14" ht="15.75" customHeight="1">
      <c r="A46" s="343"/>
      <c r="B46" s="29"/>
      <c r="C46" s="77"/>
      <c r="D46" s="16"/>
      <c r="E46" s="16"/>
      <c r="F46" s="16"/>
      <c r="G46" s="16"/>
      <c r="H46" s="16"/>
      <c r="I46" s="16"/>
      <c r="J46" s="77"/>
      <c r="K46" s="16"/>
      <c r="L46" s="29"/>
      <c r="N46" s="29"/>
    </row>
    <row r="47" spans="1:14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9"/>
      <c r="N47" s="29"/>
    </row>
    <row r="48" spans="1:14" ht="15">
      <c r="A48" s="344"/>
      <c r="B48" s="29"/>
      <c r="C48" s="77"/>
      <c r="D48" s="16"/>
      <c r="E48" s="16"/>
      <c r="F48" s="16"/>
      <c r="G48" s="16"/>
      <c r="H48" s="16"/>
      <c r="I48" s="16"/>
      <c r="J48" s="77"/>
      <c r="K48" s="16"/>
      <c r="L48" s="29"/>
      <c r="N48" s="29"/>
    </row>
    <row r="49" spans="1:14" ht="15">
      <c r="A49" s="343"/>
      <c r="B49" s="29"/>
      <c r="C49" s="77"/>
      <c r="D49" s="16"/>
      <c r="E49" s="16"/>
      <c r="F49" s="16"/>
      <c r="G49" s="16"/>
      <c r="H49" s="16"/>
      <c r="I49" s="16"/>
      <c r="J49" s="77"/>
      <c r="K49" s="16"/>
      <c r="L49" s="29"/>
      <c r="N49" s="29"/>
    </row>
    <row r="50" spans="1:14" ht="15">
      <c r="A50" s="341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41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41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41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45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41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45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5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7"/>
      <c r="G4" s="59"/>
      <c r="H4" s="29"/>
      <c r="I4" s="29"/>
    </row>
    <row r="5" spans="1:9" ht="15">
      <c r="A5" s="47" t="str">
        <f>+'conP&amp;L'!A5</f>
        <v>FOR THE THIRD QUARTER ENDED 31 MARCH 2013</v>
      </c>
      <c r="B5" s="48"/>
      <c r="C5" s="48"/>
      <c r="D5" s="48"/>
      <c r="E5" s="248"/>
      <c r="G5" s="254"/>
      <c r="H5" s="29"/>
      <c r="I5" s="29"/>
    </row>
    <row r="6" spans="1:9" ht="15">
      <c r="A6" s="56"/>
      <c r="C6" s="89" t="s">
        <v>141</v>
      </c>
      <c r="D6" s="16"/>
      <c r="E6" s="89" t="s">
        <v>106</v>
      </c>
      <c r="G6" s="90"/>
      <c r="H6" s="183"/>
      <c r="I6" s="29"/>
    </row>
    <row r="7" spans="1:9" ht="15">
      <c r="A7" s="56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3" t="s">
        <v>65</v>
      </c>
      <c r="G9" s="183"/>
      <c r="H9" s="183"/>
      <c r="I9" s="29"/>
    </row>
    <row r="10" spans="3:9" ht="15">
      <c r="C10" s="90" t="s">
        <v>143</v>
      </c>
      <c r="D10" s="16"/>
      <c r="E10" s="90" t="s">
        <v>142</v>
      </c>
      <c r="G10" s="90"/>
      <c r="H10" s="90"/>
      <c r="I10" s="29"/>
    </row>
    <row r="11" spans="1:9" ht="15">
      <c r="A11" s="44" t="s">
        <v>136</v>
      </c>
      <c r="C11" s="89" t="s">
        <v>3</v>
      </c>
      <c r="D11" s="16"/>
      <c r="E11" s="89" t="s">
        <v>3</v>
      </c>
      <c r="G11" s="183"/>
      <c r="H11" s="89"/>
      <c r="I11" s="29"/>
    </row>
    <row r="12" spans="1:9" ht="15">
      <c r="A12" s="43" t="s">
        <v>113</v>
      </c>
      <c r="C12" s="301">
        <v>-3572</v>
      </c>
      <c r="D12" s="302"/>
      <c r="E12" s="301">
        <v>-15767</v>
      </c>
      <c r="G12" s="183"/>
      <c r="H12" s="89"/>
      <c r="I12" s="29"/>
    </row>
    <row r="13" spans="1:9" ht="15">
      <c r="A13" s="43" t="s">
        <v>114</v>
      </c>
      <c r="C13" s="301"/>
      <c r="D13" s="302"/>
      <c r="E13" s="301"/>
      <c r="G13" s="183"/>
      <c r="H13" s="89"/>
      <c r="I13" s="29"/>
    </row>
    <row r="14" spans="1:9" ht="15">
      <c r="A14" s="46" t="s">
        <v>115</v>
      </c>
      <c r="C14" s="301">
        <v>3803</v>
      </c>
      <c r="D14" s="302"/>
      <c r="E14" s="301">
        <v>3873</v>
      </c>
      <c r="G14" s="183"/>
      <c r="H14" s="89"/>
      <c r="I14" s="29"/>
    </row>
    <row r="15" spans="1:9" ht="15">
      <c r="A15" s="46" t="s">
        <v>140</v>
      </c>
      <c r="C15" s="301">
        <v>-5</v>
      </c>
      <c r="D15" s="302"/>
      <c r="E15" s="301">
        <v>-10</v>
      </c>
      <c r="G15" s="183"/>
      <c r="H15" s="89"/>
      <c r="I15" s="29"/>
    </row>
    <row r="16" spans="1:9" ht="15">
      <c r="A16" s="46" t="s">
        <v>116</v>
      </c>
      <c r="C16" s="301">
        <v>6293</v>
      </c>
      <c r="D16" s="302"/>
      <c r="E16" s="301">
        <v>6319</v>
      </c>
      <c r="G16" s="183"/>
      <c r="H16" s="89"/>
      <c r="I16" s="29"/>
    </row>
    <row r="17" spans="1:9" ht="15">
      <c r="A17" s="46" t="s">
        <v>117</v>
      </c>
      <c r="C17" s="301">
        <v>-1</v>
      </c>
      <c r="D17" s="302"/>
      <c r="E17" s="301">
        <v>-9</v>
      </c>
      <c r="G17" s="183"/>
      <c r="H17" s="89"/>
      <c r="I17" s="29"/>
    </row>
    <row r="18" spans="1:9" ht="15">
      <c r="A18" s="46" t="s">
        <v>118</v>
      </c>
      <c r="C18" s="301">
        <v>-4008</v>
      </c>
      <c r="D18" s="302"/>
      <c r="E18" s="301">
        <v>-4630</v>
      </c>
      <c r="G18" s="183">
        <f>C18+'conP&amp;L'!F35</f>
        <v>0</v>
      </c>
      <c r="H18" s="89"/>
      <c r="I18" s="29"/>
    </row>
    <row r="19" spans="1:9" ht="15">
      <c r="A19" s="46" t="s">
        <v>119</v>
      </c>
      <c r="C19" s="303">
        <v>2</v>
      </c>
      <c r="D19" s="302"/>
      <c r="E19" s="303">
        <v>-1</v>
      </c>
      <c r="G19" s="183"/>
      <c r="H19" s="89"/>
      <c r="I19" s="29"/>
    </row>
    <row r="20" spans="1:9" ht="15">
      <c r="A20" s="43" t="s">
        <v>120</v>
      </c>
      <c r="C20" s="301">
        <f>SUM(C11:C19)</f>
        <v>2512</v>
      </c>
      <c r="D20" s="302"/>
      <c r="E20" s="301">
        <f>SUM(E11:E19)</f>
        <v>-10225</v>
      </c>
      <c r="G20" s="183"/>
      <c r="H20" s="89"/>
      <c r="I20" s="29"/>
    </row>
    <row r="21" spans="1:9" ht="15">
      <c r="A21" s="46" t="s">
        <v>121</v>
      </c>
      <c r="C21" s="303">
        <v>-3970</v>
      </c>
      <c r="D21" s="302"/>
      <c r="E21" s="303">
        <v>8333</v>
      </c>
      <c r="G21" s="301"/>
      <c r="H21" s="301"/>
      <c r="I21" s="29"/>
    </row>
    <row r="22" spans="1:9" ht="15">
      <c r="A22" s="43" t="s">
        <v>122</v>
      </c>
      <c r="C22" s="301">
        <f>SUM(C20:C21)</f>
        <v>-1458</v>
      </c>
      <c r="D22" s="302"/>
      <c r="E22" s="301">
        <f>SUM(E20:E21)</f>
        <v>-1892</v>
      </c>
      <c r="G22" s="183"/>
      <c r="H22" s="89"/>
      <c r="I22" s="29"/>
    </row>
    <row r="23" spans="1:9" ht="15">
      <c r="A23" s="43" t="s">
        <v>123</v>
      </c>
      <c r="C23" s="301">
        <v>0</v>
      </c>
      <c r="D23" s="302"/>
      <c r="E23" s="301">
        <v>7</v>
      </c>
      <c r="G23" s="183"/>
      <c r="H23" s="89"/>
      <c r="I23" s="29"/>
    </row>
    <row r="24" spans="1:9" ht="15">
      <c r="A24" s="43" t="s">
        <v>124</v>
      </c>
      <c r="C24" s="301">
        <v>-6293</v>
      </c>
      <c r="D24" s="302"/>
      <c r="E24" s="301">
        <v>-6319</v>
      </c>
      <c r="G24" s="183"/>
      <c r="H24" s="89"/>
      <c r="I24" s="29"/>
    </row>
    <row r="25" spans="1:9" ht="2.25" customHeight="1">
      <c r="A25" s="44"/>
      <c r="C25" s="89"/>
      <c r="D25" s="16"/>
      <c r="E25" s="89"/>
      <c r="G25" s="183"/>
      <c r="H25" s="89"/>
      <c r="I25" s="29"/>
    </row>
    <row r="26" spans="1:9" ht="18.75" customHeight="1">
      <c r="A26" s="43" t="s">
        <v>137</v>
      </c>
      <c r="C26" s="304">
        <f>SUM(C22:C25)</f>
        <v>-7751</v>
      </c>
      <c r="E26" s="304">
        <f>SUM(E22:E25)</f>
        <v>-8204</v>
      </c>
      <c r="G26" s="29"/>
      <c r="H26" s="29"/>
      <c r="I26" s="29"/>
    </row>
    <row r="27" spans="7:9" ht="15">
      <c r="G27" s="29"/>
      <c r="H27" s="29"/>
      <c r="I27" s="29"/>
    </row>
    <row r="28" spans="1:9" ht="15">
      <c r="A28" s="44" t="s">
        <v>129</v>
      </c>
      <c r="C28" s="29"/>
      <c r="E28" s="29"/>
      <c r="G28" s="29"/>
      <c r="H28" s="29"/>
      <c r="I28" s="29"/>
    </row>
    <row r="29" spans="1:9" ht="15">
      <c r="A29" s="43" t="s">
        <v>125</v>
      </c>
      <c r="C29" s="29">
        <v>0</v>
      </c>
      <c r="E29" s="29">
        <v>0</v>
      </c>
      <c r="G29" s="29"/>
      <c r="H29" s="29"/>
      <c r="I29" s="29"/>
    </row>
    <row r="30" spans="1:9" ht="15">
      <c r="A30" s="43" t="s">
        <v>126</v>
      </c>
      <c r="C30" s="29">
        <v>5</v>
      </c>
      <c r="E30" s="29">
        <v>10</v>
      </c>
      <c r="G30" s="29"/>
      <c r="H30" s="29"/>
      <c r="I30" s="29"/>
    </row>
    <row r="31" spans="1:9" ht="15">
      <c r="A31" s="43" t="s">
        <v>127</v>
      </c>
      <c r="C31" s="29">
        <v>-680</v>
      </c>
      <c r="E31" s="29">
        <v>-818</v>
      </c>
      <c r="G31" s="29"/>
      <c r="H31" s="29"/>
      <c r="I31" s="29"/>
    </row>
    <row r="32" spans="1:9" ht="15">
      <c r="A32" s="43" t="s">
        <v>128</v>
      </c>
      <c r="C32" s="29">
        <v>1</v>
      </c>
      <c r="E32" s="29">
        <v>9</v>
      </c>
      <c r="G32" s="29"/>
      <c r="H32" s="29"/>
      <c r="I32" s="29"/>
    </row>
    <row r="33" spans="1:9" ht="3.75" customHeight="1">
      <c r="A33" s="44"/>
      <c r="C33" s="29"/>
      <c r="E33" s="29"/>
      <c r="G33" s="29"/>
      <c r="H33" s="29"/>
      <c r="I33" s="29"/>
    </row>
    <row r="34" spans="1:9" ht="18" customHeight="1">
      <c r="A34" s="43" t="s">
        <v>138</v>
      </c>
      <c r="C34" s="304">
        <f>SUM(C28:C32)</f>
        <v>-674</v>
      </c>
      <c r="E34" s="304">
        <f>SUM(E28:E32)</f>
        <v>-799</v>
      </c>
      <c r="G34" s="29"/>
      <c r="H34" s="29"/>
      <c r="I34" s="29"/>
    </row>
    <row r="35" spans="7:9" ht="15">
      <c r="G35" s="29"/>
      <c r="H35" s="29"/>
      <c r="I35" s="29"/>
    </row>
    <row r="36" spans="1:9" ht="15">
      <c r="A36" s="44" t="s">
        <v>130</v>
      </c>
      <c r="C36" s="29"/>
      <c r="E36" s="29"/>
      <c r="G36" s="29"/>
      <c r="H36" s="29"/>
      <c r="I36" s="29"/>
    </row>
    <row r="37" spans="1:9" ht="15">
      <c r="A37" s="43" t="s">
        <v>131</v>
      </c>
      <c r="C37" s="29">
        <v>11265</v>
      </c>
      <c r="E37" s="29">
        <v>17673</v>
      </c>
      <c r="G37" s="29"/>
      <c r="H37" s="29"/>
      <c r="I37" s="29"/>
    </row>
    <row r="38" spans="1:9" ht="15">
      <c r="A38" s="43" t="s">
        <v>132</v>
      </c>
      <c r="C38" s="29">
        <v>-20945</v>
      </c>
      <c r="E38" s="29">
        <v>-12500</v>
      </c>
      <c r="G38" s="29"/>
      <c r="H38" s="29"/>
      <c r="I38" s="29"/>
    </row>
    <row r="39" spans="1:9" ht="15">
      <c r="A39" s="43" t="s">
        <v>133</v>
      </c>
      <c r="C39" s="29">
        <v>-99</v>
      </c>
      <c r="E39" s="29">
        <v>-106</v>
      </c>
      <c r="G39" s="29"/>
      <c r="H39" s="29"/>
      <c r="I39" s="29"/>
    </row>
    <row r="40" spans="1:9" ht="15">
      <c r="A40" s="43" t="s">
        <v>134</v>
      </c>
      <c r="C40" s="29">
        <v>0</v>
      </c>
      <c r="E40" s="29">
        <v>0</v>
      </c>
      <c r="G40" s="29"/>
      <c r="H40" s="29"/>
      <c r="I40" s="29"/>
    </row>
    <row r="41" spans="1:9" ht="15">
      <c r="A41" s="46" t="s">
        <v>135</v>
      </c>
      <c r="C41" s="29">
        <v>20036</v>
      </c>
      <c r="E41" s="29">
        <v>0</v>
      </c>
      <c r="G41" s="29"/>
      <c r="H41" s="29"/>
      <c r="I41" s="29"/>
    </row>
    <row r="42" spans="1:9" ht="3" customHeight="1">
      <c r="A42" s="44"/>
      <c r="C42" s="29"/>
      <c r="E42" s="29"/>
      <c r="G42" s="29"/>
      <c r="H42" s="29"/>
      <c r="I42" s="29"/>
    </row>
    <row r="43" spans="1:9" ht="18.75" customHeight="1">
      <c r="A43" s="43" t="s">
        <v>139</v>
      </c>
      <c r="C43" s="304">
        <f>SUM(C36:C42)</f>
        <v>10257</v>
      </c>
      <c r="E43" s="304">
        <f>SUM(E36:E42)</f>
        <v>5067</v>
      </c>
      <c r="G43" s="29"/>
      <c r="H43" s="29"/>
      <c r="I43" s="29"/>
    </row>
    <row r="44" spans="3:9" ht="4.5" customHeight="1">
      <c r="C44" s="29"/>
      <c r="E44" s="29"/>
      <c r="G44" s="29"/>
      <c r="H44" s="29"/>
      <c r="I44" s="29"/>
    </row>
    <row r="45" spans="1:9" ht="15">
      <c r="A45" s="44" t="s">
        <v>13</v>
      </c>
      <c r="C45" s="43">
        <f>+C43+C34+C26</f>
        <v>1832</v>
      </c>
      <c r="E45" s="43">
        <f>+E43+E34+E26</f>
        <v>-3936</v>
      </c>
      <c r="G45" s="29"/>
      <c r="H45" s="29"/>
      <c r="I45" s="29"/>
    </row>
    <row r="46" spans="3:9" ht="5.25" customHeight="1">
      <c r="C46" s="54"/>
      <c r="E46" s="54"/>
      <c r="G46" s="29"/>
      <c r="H46" s="29"/>
      <c r="I46" s="29"/>
    </row>
    <row r="47" spans="1:9" ht="20.25" customHeight="1">
      <c r="A47" s="43" t="s">
        <v>14</v>
      </c>
      <c r="C47" s="43">
        <v>-2171</v>
      </c>
      <c r="E47" s="43">
        <v>3774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SUM(C45:C48)</f>
        <v>-339</v>
      </c>
      <c r="E49" s="30">
        <f>SUM(E45:E48)</f>
        <v>-162</v>
      </c>
      <c r="G49" s="29"/>
      <c r="H49" s="29"/>
      <c r="I49" s="29"/>
    </row>
    <row r="50" spans="7:9" ht="15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2013</v>
      </c>
      <c r="E53" s="43">
        <v>2261</v>
      </c>
      <c r="G53" s="29">
        <f>C53-CONBS!B24</f>
        <v>0</v>
      </c>
      <c r="H53" s="29"/>
      <c r="I53" s="29"/>
    </row>
    <row r="54" spans="1:9" ht="15">
      <c r="A54" s="43" t="s">
        <v>66</v>
      </c>
      <c r="C54" s="43">
        <v>-2352</v>
      </c>
      <c r="E54" s="43">
        <v>-2423</v>
      </c>
      <c r="G54" s="29"/>
      <c r="H54" s="29"/>
      <c r="I54" s="29"/>
    </row>
    <row r="55" spans="7:9" ht="8.25" customHeight="1">
      <c r="G55" s="29"/>
      <c r="H55" s="29"/>
      <c r="I55" s="29"/>
    </row>
    <row r="56" spans="3:9" ht="19.5" customHeight="1" thickBot="1">
      <c r="C56" s="30">
        <f>SUM(C51:C55)</f>
        <v>-339</v>
      </c>
      <c r="E56" s="30">
        <f>SUM(E51:E55)</f>
        <v>-162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15.75">
      <c r="A58" s="328" t="s">
        <v>100</v>
      </c>
      <c r="B58" s="328"/>
      <c r="C58" s="328"/>
      <c r="D58" s="328"/>
      <c r="E58" s="328"/>
      <c r="G58" s="29"/>
      <c r="H58" s="29"/>
      <c r="I58" s="29"/>
    </row>
    <row r="59" spans="1:9" ht="15.75">
      <c r="A59" s="329" t="s">
        <v>112</v>
      </c>
      <c r="B59" s="329"/>
      <c r="C59" s="329"/>
      <c r="D59" s="329"/>
      <c r="E59" s="329"/>
      <c r="G59" s="29"/>
      <c r="H59" s="29"/>
      <c r="I59" s="29"/>
    </row>
    <row r="60" spans="1:9" ht="15.75">
      <c r="A60" s="329" t="s">
        <v>67</v>
      </c>
      <c r="B60" s="329"/>
      <c r="C60" s="329"/>
      <c r="D60" s="329"/>
      <c r="E60" s="329"/>
      <c r="G60" s="29"/>
      <c r="H60" s="29"/>
      <c r="I60" s="29"/>
    </row>
    <row r="61" spans="1:13" ht="15">
      <c r="A61" s="330"/>
      <c r="B61" s="330"/>
      <c r="C61" s="330"/>
      <c r="D61" s="330"/>
      <c r="E61" s="330"/>
      <c r="F61" s="177"/>
      <c r="G61" s="177"/>
      <c r="H61" s="177"/>
      <c r="I61" s="177"/>
      <c r="J61" s="177"/>
      <c r="K61" s="177"/>
      <c r="L61" s="177"/>
      <c r="M61" s="177"/>
    </row>
    <row r="62" spans="1:13" ht="15">
      <c r="A62" s="330"/>
      <c r="B62" s="330"/>
      <c r="C62" s="330"/>
      <c r="D62" s="330"/>
      <c r="E62" s="330"/>
      <c r="F62" s="178"/>
      <c r="G62" s="178"/>
      <c r="H62" s="178"/>
      <c r="I62" s="178"/>
      <c r="J62" s="178"/>
      <c r="K62" s="178"/>
      <c r="L62" s="178"/>
      <c r="M62" s="178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3:9" ht="15">
      <c r="C65" s="43">
        <f>+C49-C56</f>
        <v>0</v>
      </c>
      <c r="E65" s="43">
        <f>+E49-E56</f>
        <v>0</v>
      </c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</sheetData>
  <sheetProtection/>
  <mergeCells count="5">
    <mergeCell ref="A62:E62"/>
    <mergeCell ref="A61:E61"/>
    <mergeCell ref="A58:E58"/>
    <mergeCell ref="A59:E59"/>
    <mergeCell ref="A60:E60"/>
  </mergeCells>
  <printOptions/>
  <pageMargins left="1" right="0.25" top="0.75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5" sqref="A5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8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8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0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9"/>
    </row>
    <row r="7" ht="15.75">
      <c r="A7" s="252" t="s">
        <v>70</v>
      </c>
    </row>
    <row r="8" spans="1:4" ht="15.75">
      <c r="A8" s="250"/>
      <c r="B8" s="162"/>
      <c r="C8" s="2"/>
      <c r="D8" s="179"/>
    </row>
    <row r="9" spans="1:4" ht="15.75">
      <c r="A9" s="251"/>
      <c r="B9" s="145"/>
      <c r="D9" s="180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9"/>
      <c r="C15" s="12"/>
    </row>
    <row r="16" spans="2:3" ht="12.75">
      <c r="B16" s="180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2"/>
      <c r="C26" s="12"/>
    </row>
    <row r="27" spans="1:3" ht="12.75">
      <c r="A27" s="34"/>
      <c r="B27" s="162"/>
      <c r="C27" s="12"/>
    </row>
    <row r="28" spans="2:3" ht="12.75">
      <c r="B28" s="145"/>
      <c r="C28" s="12"/>
    </row>
    <row r="29" spans="2:3" ht="12.75">
      <c r="B29" s="161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2"/>
      <c r="C48" s="12"/>
      <c r="D48" s="9"/>
      <c r="E48" s="9"/>
      <c r="F48" s="9"/>
      <c r="G48" s="9"/>
      <c r="H48" s="9"/>
    </row>
    <row r="49" spans="1:11" ht="12.75">
      <c r="A49" s="9"/>
      <c r="B49" s="162"/>
      <c r="C49" s="12"/>
      <c r="D49" s="9"/>
      <c r="E49" s="9"/>
      <c r="F49" s="9"/>
      <c r="G49" s="9"/>
      <c r="H49" s="9"/>
      <c r="K49" s="8"/>
    </row>
    <row r="50" spans="1:11" ht="12.75">
      <c r="A50" s="9"/>
      <c r="B50" s="162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2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1"/>
      <c r="C65" s="12"/>
    </row>
    <row r="66" spans="2:3" ht="12.75">
      <c r="B66" s="161"/>
      <c r="C66" s="12"/>
    </row>
    <row r="67" spans="1:3" ht="12.75">
      <c r="A67" s="34"/>
      <c r="B67" s="160"/>
      <c r="C67" s="10"/>
    </row>
    <row r="68" ht="4.5" customHeight="1">
      <c r="B68" s="145"/>
    </row>
    <row r="69" ht="12.75">
      <c r="B69" s="145"/>
    </row>
    <row r="72" spans="1:3" ht="12.75">
      <c r="A72" s="34"/>
      <c r="B72" s="160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0"/>
      <c r="C78" s="10"/>
      <c r="D78" s="4"/>
      <c r="E78" s="4"/>
      <c r="F78" s="50"/>
      <c r="G78" s="50"/>
      <c r="H78" s="78"/>
    </row>
    <row r="79" spans="2:7" ht="4.5" customHeight="1">
      <c r="B79" s="163"/>
      <c r="C79" s="4"/>
      <c r="D79" s="4"/>
      <c r="E79" s="4"/>
      <c r="F79" s="4"/>
      <c r="G79" s="4"/>
    </row>
    <row r="80" spans="2:7" ht="12.75">
      <c r="B80" s="163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0"/>
      <c r="C83" s="10"/>
    </row>
    <row r="84" spans="2:3" ht="2.25" customHeight="1">
      <c r="B84" s="160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2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2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4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5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1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1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1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1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2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2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5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2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6"/>
      <c r="C118" s="86"/>
      <c r="D118" s="6"/>
      <c r="E118" s="4"/>
      <c r="F118" s="6"/>
      <c r="G118" s="6"/>
      <c r="J118" s="4"/>
    </row>
    <row r="119" spans="2:7" ht="12.75">
      <c r="B119" s="167"/>
      <c r="C119" s="86"/>
      <c r="E119" s="4"/>
      <c r="F119" s="64"/>
      <c r="G119" s="6"/>
    </row>
    <row r="120" spans="1:3" ht="12.75">
      <c r="A120" s="34"/>
      <c r="B120" s="162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3"/>
      <c r="C126" s="2"/>
      <c r="F126" s="132"/>
    </row>
    <row r="127" spans="2:3" ht="3" customHeight="1">
      <c r="B127" s="162"/>
      <c r="C127" s="2"/>
    </row>
    <row r="128" ht="12.75">
      <c r="B128" s="145"/>
    </row>
    <row r="129" spans="1:2" ht="15" customHeight="1">
      <c r="A129" s="37"/>
      <c r="B129" s="168"/>
    </row>
    <row r="130" spans="1:2" ht="12.75">
      <c r="A130" s="55"/>
      <c r="B130" s="182"/>
    </row>
    <row r="131" spans="1:2" ht="12.75">
      <c r="A131" s="55"/>
      <c r="B131" s="168"/>
    </row>
    <row r="132" spans="1:2" ht="12.75">
      <c r="A132" s="55"/>
      <c r="B132" s="168"/>
    </row>
    <row r="133" spans="1:2" ht="12.75">
      <c r="A133" s="55"/>
      <c r="B133" s="168"/>
    </row>
    <row r="134" spans="1:2" ht="12.75">
      <c r="A134" s="55"/>
      <c r="B134" s="168"/>
    </row>
    <row r="135" spans="1:2" ht="12.75">
      <c r="A135" s="55"/>
      <c r="B135" s="168"/>
    </row>
    <row r="136" spans="1:11" ht="3" customHeight="1">
      <c r="A136" s="55"/>
      <c r="B136" s="168"/>
      <c r="K136" s="151"/>
    </row>
    <row r="137" spans="1:11" ht="12.75">
      <c r="A137" s="37"/>
      <c r="B137" s="168"/>
      <c r="K137" s="151"/>
    </row>
    <row r="138" spans="1:11" ht="12.75">
      <c r="A138" s="55"/>
      <c r="B138" s="168"/>
      <c r="K138" s="151"/>
    </row>
    <row r="139" spans="1:11" ht="12.75">
      <c r="A139" s="55"/>
      <c r="B139" s="168"/>
      <c r="K139" s="151"/>
    </row>
    <row r="140" spans="1:11" ht="12.75">
      <c r="A140" s="55"/>
      <c r="B140" s="168"/>
      <c r="K140" s="151"/>
    </row>
    <row r="141" spans="1:11" ht="15.75" customHeight="1">
      <c r="A141" s="55"/>
      <c r="B141" s="168"/>
      <c r="K141" s="151"/>
    </row>
    <row r="142" spans="1:11" ht="12.75">
      <c r="A142" s="55"/>
      <c r="B142" s="168"/>
      <c r="K142" s="151"/>
    </row>
    <row r="143" spans="1:11" ht="17.25" customHeight="1">
      <c r="A143" s="55"/>
      <c r="B143" s="168"/>
      <c r="K143" s="151"/>
    </row>
    <row r="144" spans="1:11" ht="12.75">
      <c r="A144" s="55"/>
      <c r="B144" s="168"/>
      <c r="K144" s="151"/>
    </row>
    <row r="145" spans="1:11" ht="12.75">
      <c r="A145" s="55"/>
      <c r="B145" s="168"/>
      <c r="K145" s="151"/>
    </row>
    <row r="146" spans="1:2" ht="12.75">
      <c r="A146" s="37"/>
      <c r="B146" s="168"/>
    </row>
    <row r="147" spans="1:2" ht="12.75">
      <c r="A147" s="159"/>
      <c r="B147" s="168"/>
    </row>
    <row r="148" spans="1:2" ht="12.75">
      <c r="A148" s="159"/>
      <c r="B148" s="168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3"/>
      <c r="C152" s="2"/>
    </row>
    <row r="153" spans="1:3" ht="5.25" customHeight="1">
      <c r="A153" s="34"/>
      <c r="B153" s="162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8"/>
    </row>
    <row r="158" spans="1:2" ht="12.75">
      <c r="A158" s="55"/>
      <c r="B158" s="168"/>
    </row>
    <row r="159" spans="1:2" ht="12.75">
      <c r="A159" s="55"/>
      <c r="B159" s="168"/>
    </row>
    <row r="160" spans="1:2" ht="12.75">
      <c r="A160" s="55"/>
      <c r="B160" s="168"/>
    </row>
    <row r="161" spans="1:2" ht="12.75">
      <c r="A161" s="55"/>
      <c r="B161" s="168"/>
    </row>
    <row r="162" spans="1:2" ht="12.75">
      <c r="A162" s="55"/>
      <c r="B162" s="168"/>
    </row>
    <row r="163" spans="2:4" ht="12.75">
      <c r="B163" s="145"/>
      <c r="D163" s="6"/>
    </row>
    <row r="164" spans="1:2" ht="12.75">
      <c r="A164" s="34"/>
      <c r="B164" s="162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1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31"/>
      <c r="E180" s="331"/>
      <c r="F180" s="331"/>
      <c r="H180" s="332"/>
      <c r="I180" s="333"/>
      <c r="J180" s="333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1"/>
      <c r="D196" s="6"/>
      <c r="E196" s="6"/>
      <c r="F196" s="185"/>
      <c r="K196" s="4"/>
      <c r="L196" s="181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6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4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4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2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2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2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2"/>
      <c r="C222" s="96"/>
      <c r="D222" s="95"/>
      <c r="E222" s="95"/>
      <c r="F222" s="95"/>
      <c r="G222" s="95"/>
    </row>
    <row r="223" spans="1:7" ht="3" customHeight="1">
      <c r="A223" s="34"/>
      <c r="B223" s="169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9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7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2"/>
      <c r="C230" s="2"/>
      <c r="D230" s="336"/>
      <c r="E230" s="336"/>
      <c r="F230" s="336"/>
      <c r="G230" s="94"/>
      <c r="H230" s="310"/>
      <c r="I230" s="310"/>
      <c r="J230" s="310"/>
    </row>
    <row r="231" spans="1:10" ht="12.75">
      <c r="A231" s="34"/>
      <c r="B231" s="162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2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1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1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1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2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2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3"/>
      <c r="C262" s="4"/>
      <c r="D262" s="8"/>
      <c r="E262" s="8"/>
      <c r="F262" s="8"/>
      <c r="G262" s="8"/>
    </row>
    <row r="263" spans="2:7" ht="12.75">
      <c r="B263" s="163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9"/>
      <c r="K276" s="149"/>
    </row>
    <row r="277" spans="1:11" ht="12.75">
      <c r="A277" s="38"/>
      <c r="B277" s="149"/>
      <c r="K277" s="149"/>
    </row>
    <row r="278" spans="1:11" ht="12.75">
      <c r="A278" s="38"/>
      <c r="B278" s="149"/>
      <c r="K278" s="149"/>
    </row>
    <row r="279" spans="1:2" ht="12.75">
      <c r="A279" s="38"/>
      <c r="B279" s="149"/>
    </row>
    <row r="280" spans="1:2" ht="12.75">
      <c r="A280" s="38"/>
      <c r="B280" s="149"/>
    </row>
    <row r="281" spans="1:2" ht="12.75">
      <c r="A281" s="104"/>
      <c r="B281" s="149"/>
    </row>
    <row r="282" ht="12.75">
      <c r="B282" s="149"/>
    </row>
    <row r="283" spans="2:11" ht="12.75">
      <c r="B283" s="149"/>
      <c r="K283" s="18"/>
    </row>
    <row r="284" spans="2:11" ht="12.75">
      <c r="B284" s="149"/>
      <c r="K284" s="18"/>
    </row>
    <row r="285" spans="2:11" ht="12.75">
      <c r="B285" s="149"/>
      <c r="K285" s="18"/>
    </row>
    <row r="286" ht="12.75">
      <c r="B286" s="149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9"/>
    </row>
    <row r="292" spans="1:2" ht="12.75">
      <c r="A292" s="18"/>
      <c r="B292" s="149"/>
    </row>
    <row r="293" spans="1:2" ht="12.75">
      <c r="A293" s="18"/>
      <c r="B293" s="149"/>
    </row>
    <row r="294" spans="1:2" ht="12.75">
      <c r="A294" s="18"/>
      <c r="B294" s="149"/>
    </row>
    <row r="295" spans="1:2" ht="12.75">
      <c r="A295" s="18"/>
      <c r="B295" s="149"/>
    </row>
    <row r="296" spans="1:2" ht="18.75" customHeight="1">
      <c r="A296" s="18"/>
      <c r="B296" s="149"/>
    </row>
    <row r="297" spans="1:2" ht="12.75">
      <c r="A297" s="37"/>
      <c r="B297" s="168"/>
    </row>
    <row r="298" spans="1:2" ht="12.75">
      <c r="A298" s="55"/>
      <c r="B298" s="168"/>
    </row>
    <row r="299" spans="1:2" ht="12.75">
      <c r="A299" s="55"/>
      <c r="B299" s="168"/>
    </row>
    <row r="300" spans="1:2" ht="12.75">
      <c r="A300" s="55"/>
      <c r="B300" s="168"/>
    </row>
    <row r="301" spans="1:2" ht="12.75">
      <c r="A301" s="55"/>
      <c r="B301" s="168"/>
    </row>
    <row r="302" spans="1:3" ht="12.75">
      <c r="A302" s="55"/>
      <c r="B302" s="168"/>
      <c r="C302" s="151"/>
    </row>
    <row r="303" spans="1:11" ht="12.75">
      <c r="A303" s="55"/>
      <c r="B303" s="168"/>
      <c r="C303" s="151"/>
      <c r="K303" s="151"/>
    </row>
    <row r="304" spans="1:11" ht="12.75">
      <c r="A304" s="55"/>
      <c r="B304" s="168"/>
      <c r="C304" s="151"/>
      <c r="K304" s="151"/>
    </row>
    <row r="305" spans="1:11" ht="12.75">
      <c r="A305" s="37"/>
      <c r="B305" s="168"/>
      <c r="C305" s="151"/>
      <c r="K305" s="151"/>
    </row>
    <row r="306" spans="1:11" ht="12.75">
      <c r="A306" s="159"/>
      <c r="B306" s="168"/>
      <c r="C306" s="151"/>
      <c r="K306" s="151"/>
    </row>
    <row r="307" spans="1:3" ht="12.75">
      <c r="A307" s="159"/>
      <c r="B307" s="168"/>
      <c r="C307" s="151"/>
    </row>
    <row r="308" spans="2:3" ht="12.75">
      <c r="B308" s="145"/>
      <c r="C308" s="151"/>
    </row>
    <row r="309" spans="1:3" ht="12.75">
      <c r="A309" s="18"/>
      <c r="B309" s="168"/>
      <c r="C309" s="151"/>
    </row>
    <row r="310" ht="12.75">
      <c r="B310" s="149"/>
    </row>
    <row r="311" spans="1:4" ht="12.75">
      <c r="A311" s="34"/>
      <c r="B311" s="162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2"/>
      <c r="C325" s="2"/>
    </row>
    <row r="326" spans="2:9" ht="3" customHeight="1">
      <c r="B326" s="163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0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0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0"/>
      <c r="C329" s="148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70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1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2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1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1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1"/>
      <c r="C336" s="87"/>
      <c r="D336" s="4"/>
      <c r="E336" s="4"/>
      <c r="F336" s="4"/>
      <c r="G336" s="4"/>
      <c r="H336" s="4"/>
      <c r="I336" s="4"/>
    </row>
    <row r="337" spans="2:9" ht="12.75">
      <c r="B337" s="171"/>
      <c r="C337" s="4"/>
      <c r="D337" s="4"/>
      <c r="E337" s="4"/>
      <c r="F337" s="4"/>
      <c r="G337" s="4"/>
      <c r="H337" s="4"/>
      <c r="I337" s="4"/>
    </row>
    <row r="338" spans="2:9" ht="12.75">
      <c r="B338" s="172"/>
      <c r="C338" s="4"/>
      <c r="D338" s="4"/>
      <c r="E338" s="4"/>
      <c r="F338" s="4"/>
      <c r="G338" s="4"/>
      <c r="H338" s="4"/>
      <c r="I338" s="4"/>
    </row>
    <row r="339" spans="2:9" ht="12.75">
      <c r="B339" s="171"/>
      <c r="C339" s="4"/>
      <c r="D339" s="4"/>
      <c r="E339" s="4"/>
      <c r="F339" s="4"/>
      <c r="G339" s="4"/>
      <c r="H339" s="4"/>
      <c r="I339" s="4"/>
    </row>
    <row r="340" spans="2:9" ht="12.75">
      <c r="B340" s="171"/>
      <c r="C340" s="4"/>
      <c r="D340" s="4"/>
      <c r="E340" s="4"/>
      <c r="F340" s="4"/>
      <c r="G340" s="4"/>
      <c r="H340" s="4"/>
      <c r="I340" s="4"/>
    </row>
    <row r="341" spans="2:9" ht="12.75">
      <c r="B341" s="163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2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2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3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7"/>
      <c r="B354" s="162"/>
      <c r="C354" s="2"/>
      <c r="J354" s="119"/>
      <c r="K354" s="149"/>
      <c r="L354" s="119"/>
      <c r="M354" s="119"/>
      <c r="N354" s="119"/>
      <c r="O354" s="119"/>
    </row>
    <row r="355" spans="1:15" ht="12.75">
      <c r="A355" s="18"/>
      <c r="B355" s="149"/>
      <c r="C355" s="18"/>
      <c r="D355" s="18"/>
      <c r="E355" s="18"/>
      <c r="F355" s="18"/>
      <c r="G355" s="18"/>
      <c r="J355" s="119"/>
      <c r="K355" s="149"/>
      <c r="L355" s="119"/>
      <c r="M355" s="119"/>
      <c r="N355" s="119"/>
      <c r="O355" s="119"/>
    </row>
    <row r="356" spans="1:15" ht="12.75">
      <c r="A356" s="18"/>
      <c r="B356" s="150"/>
      <c r="C356" s="18"/>
      <c r="D356" s="18"/>
      <c r="E356" s="18"/>
      <c r="F356" s="18"/>
      <c r="G356" s="18"/>
      <c r="J356" s="119"/>
      <c r="K356" s="149"/>
      <c r="L356" s="119"/>
      <c r="M356" s="119"/>
      <c r="N356" s="119"/>
      <c r="O356" s="119"/>
    </row>
    <row r="357" spans="1:15" ht="12.75">
      <c r="A357" s="18"/>
      <c r="B357" s="149"/>
      <c r="C357" s="18"/>
      <c r="D357" s="18"/>
      <c r="E357" s="18"/>
      <c r="F357" s="18"/>
      <c r="G357" s="18"/>
      <c r="J357" s="119"/>
      <c r="K357" s="149"/>
      <c r="L357" s="119"/>
      <c r="M357" s="119"/>
      <c r="N357" s="119"/>
      <c r="O357" s="119"/>
    </row>
    <row r="358" spans="1:15" ht="12.75">
      <c r="A358" s="18"/>
      <c r="B358" s="149"/>
      <c r="C358" s="18"/>
      <c r="D358" s="18"/>
      <c r="E358" s="18"/>
      <c r="F358" s="18"/>
      <c r="G358" s="18"/>
      <c r="J358" s="119"/>
      <c r="K358" s="149"/>
      <c r="L358" s="119"/>
      <c r="M358" s="119"/>
      <c r="N358" s="119"/>
      <c r="O358" s="119"/>
    </row>
    <row r="359" spans="1:11" ht="4.5" customHeight="1">
      <c r="A359" s="18"/>
      <c r="B359" s="149"/>
      <c r="K359" s="149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8"/>
      <c r="F364" s="188"/>
    </row>
    <row r="365" spans="1:6" ht="13.5" customHeight="1">
      <c r="A365" s="34"/>
      <c r="B365" s="173"/>
      <c r="C365" s="2"/>
      <c r="D365" s="95"/>
      <c r="F365" s="188"/>
    </row>
    <row r="366" ht="2.25" customHeight="1">
      <c r="B366" s="149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8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8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8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8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8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4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8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8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8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4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8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8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2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8"/>
      <c r="K392" s="69"/>
      <c r="L392" s="4"/>
      <c r="M392" s="4"/>
      <c r="N392" s="4"/>
      <c r="O392" s="4"/>
      <c r="P392" s="4"/>
    </row>
    <row r="393" spans="2:16" ht="12.75">
      <c r="B393" s="158"/>
      <c r="K393" s="69"/>
      <c r="L393" s="4"/>
      <c r="M393" s="4"/>
      <c r="N393" s="4"/>
      <c r="O393" s="4"/>
      <c r="P393" s="4"/>
    </row>
    <row r="394" spans="2:16" ht="12.75">
      <c r="B394" s="158"/>
      <c r="K394" s="4"/>
      <c r="L394" s="4"/>
      <c r="M394" s="4"/>
      <c r="N394" s="4"/>
      <c r="O394" s="4"/>
      <c r="P394" s="4"/>
    </row>
    <row r="395" spans="2:16" ht="12.75">
      <c r="B395" s="158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3"/>
      <c r="C397" s="2"/>
      <c r="K397" s="4"/>
      <c r="L397" s="4"/>
      <c r="M397" s="4"/>
      <c r="N397" s="4"/>
      <c r="O397" s="4"/>
      <c r="P397" s="4"/>
    </row>
    <row r="398" spans="2:16" ht="13.5">
      <c r="B398" s="162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2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2"/>
      <c r="C407" s="2"/>
      <c r="D407" s="334"/>
      <c r="E407" s="335"/>
      <c r="F407" s="335"/>
      <c r="G407" s="70"/>
      <c r="H407" s="334"/>
      <c r="I407" s="335"/>
      <c r="J407" s="335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2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2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5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5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9"/>
      <c r="E416" s="8"/>
      <c r="F416" s="88"/>
      <c r="G416" s="50"/>
      <c r="H416" s="189"/>
      <c r="I416" s="8"/>
      <c r="J416" s="189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2"/>
      <c r="C424" s="2"/>
      <c r="D424" s="334"/>
      <c r="E424" s="335"/>
      <c r="F424" s="335"/>
      <c r="G424" s="70"/>
      <c r="H424" s="334"/>
      <c r="I424" s="335"/>
      <c r="J424" s="335"/>
    </row>
    <row r="425" spans="1:10" ht="13.5" customHeight="1">
      <c r="A425" s="27"/>
      <c r="B425" s="162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2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3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3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3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3"/>
      <c r="C433" s="4"/>
      <c r="D433" s="107"/>
      <c r="E433" s="62"/>
      <c r="F433" s="141"/>
      <c r="G433" s="50"/>
      <c r="H433" s="139"/>
      <c r="I433" s="62"/>
      <c r="J433" s="186"/>
    </row>
    <row r="434" spans="2:10" ht="13.5" customHeight="1">
      <c r="B434" s="163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3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3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5"/>
      <c r="F438" s="138"/>
      <c r="G438" s="156"/>
      <c r="H438" s="138"/>
      <c r="I438" s="155"/>
      <c r="J438" s="138"/>
    </row>
    <row r="439" spans="2:10" ht="13.5" customHeight="1" thickBot="1">
      <c r="B439" s="145"/>
      <c r="D439" s="121"/>
      <c r="E439" s="155"/>
      <c r="F439" s="121"/>
      <c r="G439" s="157"/>
      <c r="H439" s="121"/>
      <c r="I439" s="155"/>
      <c r="J439" s="121"/>
    </row>
    <row r="440" spans="2:10" ht="13.5" customHeight="1" thickBot="1">
      <c r="B440" s="145"/>
      <c r="D440" s="121"/>
      <c r="E440" s="154"/>
      <c r="F440" s="121"/>
      <c r="G440" s="156"/>
      <c r="H440" s="121"/>
      <c r="I440" s="154"/>
      <c r="J440" s="121"/>
    </row>
    <row r="441" spans="2:10" ht="13.5" customHeight="1">
      <c r="B441" s="163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3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3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8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2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2013-05-22T09:28:25Z</cp:lastPrinted>
  <dcterms:created xsi:type="dcterms:W3CDTF">1999-07-06T22:24:37Z</dcterms:created>
  <dcterms:modified xsi:type="dcterms:W3CDTF">2013-05-24T08:42:49Z</dcterms:modified>
  <cp:category/>
  <cp:version/>
  <cp:contentType/>
  <cp:contentStatus/>
</cp:coreProperties>
</file>